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全社共有\小規模事業者持続化補助金事業\【一般】申請\賃金引上げ枠\★参考資料\"/>
    </mc:Choice>
  </mc:AlternateContent>
  <xr:revisionPtr revIDLastSave="0" documentId="13_ncr:1_{73EEE5CC-89FD-4C74-9EA1-31AE0F027243}" xr6:coauthVersionLast="47" xr6:coauthVersionMax="47" xr10:uidLastSave="{00000000-0000-0000-0000-000000000000}"/>
  <bookViews>
    <workbookView xWindow="-120" yWindow="-120" windowWidth="20730" windowHeight="11160" xr2:uid="{AF985886-A779-45AF-AA05-C3524999F440}"/>
  </bookViews>
  <sheets>
    <sheet name="出勤簿" sheetId="1" r:id="rId1"/>
    <sheet name="（記入例）出勤簿" sheetId="3" r:id="rId2"/>
  </sheets>
  <definedNames>
    <definedName name="_xlnm.Print_Area" localSheetId="1">'（記入例）出勤簿'!$A$2:$P$48</definedName>
    <definedName name="_xlnm.Print_Area" localSheetId="0">出勤簿!$A$1:$N$46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3" l="1"/>
  <c r="B10" i="3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G43" i="1"/>
  <c r="E4" i="1"/>
  <c r="M43" i="1"/>
  <c r="M46" i="1" s="1"/>
  <c r="K43" i="1"/>
  <c r="K46" i="1" s="1"/>
  <c r="C43" i="1"/>
  <c r="C42" i="1"/>
  <c r="C10" i="3" l="1"/>
  <c r="B11" i="3"/>
  <c r="C9" i="3"/>
  <c r="D43" i="3"/>
  <c r="M40" i="3"/>
  <c r="N44" i="3" s="1"/>
  <c r="N47" i="3" s="1"/>
  <c r="L40" i="3"/>
  <c r="M44" i="3" s="1"/>
  <c r="M47" i="3" s="1"/>
  <c r="K40" i="3"/>
  <c r="H40" i="3"/>
  <c r="F40" i="3"/>
  <c r="D40" i="3"/>
  <c r="J39" i="3"/>
  <c r="I39" i="3"/>
  <c r="J38" i="3"/>
  <c r="I38" i="3"/>
  <c r="J37" i="3"/>
  <c r="I37" i="3"/>
  <c r="J36" i="3"/>
  <c r="I36" i="3"/>
  <c r="J35" i="3"/>
  <c r="I35" i="3"/>
  <c r="J34" i="3"/>
  <c r="I34" i="3"/>
  <c r="J33" i="3"/>
  <c r="I33" i="3"/>
  <c r="J32" i="3"/>
  <c r="I32" i="3"/>
  <c r="J31" i="3"/>
  <c r="I31" i="3"/>
  <c r="J30" i="3"/>
  <c r="I30" i="3"/>
  <c r="J29" i="3"/>
  <c r="I29" i="3"/>
  <c r="J28" i="3"/>
  <c r="I28" i="3"/>
  <c r="J27" i="3"/>
  <c r="I27" i="3"/>
  <c r="J26" i="3"/>
  <c r="I26" i="3"/>
  <c r="J25" i="3"/>
  <c r="I25" i="3"/>
  <c r="J24" i="3"/>
  <c r="I24" i="3"/>
  <c r="J23" i="3"/>
  <c r="I23" i="3"/>
  <c r="J22" i="3"/>
  <c r="I22" i="3"/>
  <c r="J21" i="3"/>
  <c r="I21" i="3"/>
  <c r="J20" i="3"/>
  <c r="I20" i="3"/>
  <c r="J19" i="3"/>
  <c r="I19" i="3"/>
  <c r="J18" i="3"/>
  <c r="I18" i="3"/>
  <c r="J17" i="3"/>
  <c r="I17" i="3"/>
  <c r="J16" i="3"/>
  <c r="I16" i="3"/>
  <c r="J15" i="3"/>
  <c r="I15" i="3"/>
  <c r="J14" i="3"/>
  <c r="I14" i="3"/>
  <c r="J13" i="3"/>
  <c r="I13" i="3"/>
  <c r="J12" i="3"/>
  <c r="I12" i="3"/>
  <c r="J11" i="3"/>
  <c r="I11" i="3"/>
  <c r="J10" i="3"/>
  <c r="I10" i="3"/>
  <c r="J9" i="3"/>
  <c r="I9" i="3"/>
  <c r="N15" i="3" l="1"/>
  <c r="N23" i="3"/>
  <c r="B12" i="3"/>
  <c r="C11" i="3"/>
  <c r="N27" i="3"/>
  <c r="N29" i="3"/>
  <c r="N35" i="3"/>
  <c r="L44" i="3"/>
  <c r="L47" i="3" s="1"/>
  <c r="N30" i="3"/>
  <c r="N34" i="3"/>
  <c r="N38" i="3"/>
  <c r="N37" i="3"/>
  <c r="N28" i="3"/>
  <c r="N36" i="3"/>
  <c r="N17" i="3"/>
  <c r="N31" i="3"/>
  <c r="N39" i="3"/>
  <c r="N12" i="3"/>
  <c r="N16" i="3"/>
  <c r="N20" i="3"/>
  <c r="N24" i="3"/>
  <c r="N13" i="3"/>
  <c r="N21" i="3"/>
  <c r="N10" i="3"/>
  <c r="N14" i="3"/>
  <c r="N22" i="3"/>
  <c r="N26" i="3"/>
  <c r="N33" i="3"/>
  <c r="N19" i="3"/>
  <c r="N32" i="3"/>
  <c r="N18" i="3"/>
  <c r="J40" i="3"/>
  <c r="N25" i="3"/>
  <c r="I40" i="3"/>
  <c r="D44" i="3" s="1"/>
  <c r="H44" i="3" s="1"/>
  <c r="N11" i="3"/>
  <c r="N9" i="3"/>
  <c r="E39" i="1"/>
  <c r="B13" i="3" l="1"/>
  <c r="C12" i="3"/>
  <c r="N40" i="3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8" i="1"/>
  <c r="B14" i="3" l="1"/>
  <c r="C13" i="3"/>
  <c r="M8" i="1"/>
  <c r="M31" i="1"/>
  <c r="M23" i="1"/>
  <c r="M15" i="1"/>
  <c r="M38" i="1"/>
  <c r="L43" i="1" s="1"/>
  <c r="L46" i="1" s="1"/>
  <c r="M22" i="1"/>
  <c r="M30" i="1"/>
  <c r="M14" i="1"/>
  <c r="M34" i="1"/>
  <c r="M10" i="1"/>
  <c r="M35" i="1"/>
  <c r="M27" i="1"/>
  <c r="M18" i="1"/>
  <c r="M37" i="1"/>
  <c r="M19" i="1"/>
  <c r="M33" i="1"/>
  <c r="M29" i="1"/>
  <c r="M21" i="1"/>
  <c r="M11" i="1"/>
  <c r="M13" i="1"/>
  <c r="M26" i="1"/>
  <c r="M25" i="1"/>
  <c r="M17" i="1"/>
  <c r="M9" i="1"/>
  <c r="M32" i="1"/>
  <c r="M24" i="1"/>
  <c r="M16" i="1"/>
  <c r="I39" i="1"/>
  <c r="M36" i="1"/>
  <c r="M28" i="1"/>
  <c r="M20" i="1"/>
  <c r="M12" i="1"/>
  <c r="H39" i="1"/>
  <c r="B15" i="3" l="1"/>
  <c r="C14" i="3"/>
  <c r="M39" i="1"/>
  <c r="L39" i="1"/>
  <c r="K39" i="1"/>
  <c r="J39" i="1"/>
  <c r="G39" i="1"/>
  <c r="C39" i="1"/>
  <c r="B16" i="3" l="1"/>
  <c r="C15" i="3"/>
  <c r="B8" i="1"/>
  <c r="B17" i="3" l="1"/>
  <c r="C16" i="3"/>
  <c r="B10" i="1"/>
  <c r="B9" i="1"/>
  <c r="B18" i="3" l="1"/>
  <c r="C17" i="3"/>
  <c r="B11" i="1"/>
  <c r="C18" i="3" l="1"/>
  <c r="B19" i="3"/>
  <c r="B12" i="1"/>
  <c r="B20" i="3" l="1"/>
  <c r="C19" i="3"/>
  <c r="B13" i="1"/>
  <c r="B21" i="3" l="1"/>
  <c r="C20" i="3"/>
  <c r="B14" i="1"/>
  <c r="B22" i="3" l="1"/>
  <c r="C21" i="3"/>
  <c r="B15" i="1"/>
  <c r="B23" i="3" l="1"/>
  <c r="C22" i="3"/>
  <c r="B16" i="1"/>
  <c r="B24" i="3" l="1"/>
  <c r="C23" i="3"/>
  <c r="B17" i="1"/>
  <c r="B25" i="3" l="1"/>
  <c r="C24" i="3"/>
  <c r="B18" i="1"/>
  <c r="B26" i="3" l="1"/>
  <c r="C25" i="3"/>
  <c r="B19" i="1"/>
  <c r="B27" i="3" l="1"/>
  <c r="C26" i="3"/>
  <c r="B20" i="1"/>
  <c r="B28" i="3" l="1"/>
  <c r="C27" i="3"/>
  <c r="B21" i="1"/>
  <c r="B29" i="3" l="1"/>
  <c r="C28" i="3"/>
  <c r="B22" i="1"/>
  <c r="B30" i="3" l="1"/>
  <c r="C29" i="3"/>
  <c r="B23" i="1"/>
  <c r="C30" i="3" l="1"/>
  <c r="B31" i="3"/>
  <c r="B24" i="1"/>
  <c r="B32" i="3" l="1"/>
  <c r="C31" i="3"/>
  <c r="B25" i="1"/>
  <c r="B33" i="3" l="1"/>
  <c r="C32" i="3"/>
  <c r="B26" i="1"/>
  <c r="B34" i="3" l="1"/>
  <c r="C33" i="3"/>
  <c r="B27" i="1"/>
  <c r="B35" i="3" l="1"/>
  <c r="C34" i="3"/>
  <c r="B28" i="1"/>
  <c r="B36" i="3" l="1"/>
  <c r="C35" i="3"/>
  <c r="B29" i="1"/>
  <c r="B37" i="3" l="1"/>
  <c r="C36" i="3"/>
  <c r="B30" i="1"/>
  <c r="B38" i="3" l="1"/>
  <c r="C37" i="3"/>
  <c r="B31" i="1"/>
  <c r="B39" i="3" l="1"/>
  <c r="C39" i="3" s="1"/>
  <c r="C38" i="3"/>
  <c r="B32" i="1"/>
  <c r="B33" i="1" l="1"/>
  <c r="B34" i="1" l="1"/>
  <c r="B35" i="1" l="1"/>
  <c r="B36" i="1" l="1"/>
  <c r="B38" i="1" l="1"/>
  <c r="B37" i="1"/>
</calcChain>
</file>

<file path=xl/sharedStrings.xml><?xml version="1.0" encoding="utf-8"?>
<sst xmlns="http://schemas.openxmlformats.org/spreadsheetml/2006/main" count="78" uniqueCount="34">
  <si>
    <t>年</t>
    <rPh sb="0" eb="1">
      <t>ネン</t>
    </rPh>
    <phoneticPr fontId="2"/>
  </si>
  <si>
    <t>氏名</t>
    <rPh sb="0" eb="2">
      <t>シメイ</t>
    </rPh>
    <phoneticPr fontId="2"/>
  </si>
  <si>
    <t>日</t>
    <rPh sb="0" eb="1">
      <t>ヒ</t>
    </rPh>
    <phoneticPr fontId="2"/>
  </si>
  <si>
    <t>曜日</t>
    <rPh sb="0" eb="2">
      <t>ヨウビ</t>
    </rPh>
    <phoneticPr fontId="2"/>
  </si>
  <si>
    <t>深夜残業</t>
    <rPh sb="0" eb="2">
      <t>シンヤ</t>
    </rPh>
    <rPh sb="2" eb="4">
      <t>ザンギョウ</t>
    </rPh>
    <phoneticPr fontId="2"/>
  </si>
  <si>
    <t>休日残業</t>
    <rPh sb="0" eb="2">
      <t>キュウジツ</t>
    </rPh>
    <rPh sb="2" eb="4">
      <t>ザンギョウ</t>
    </rPh>
    <phoneticPr fontId="2"/>
  </si>
  <si>
    <t>通常残業</t>
    <rPh sb="0" eb="2">
      <t>ツウジョウ</t>
    </rPh>
    <rPh sb="2" eb="4">
      <t>ザンギョウ</t>
    </rPh>
    <phoneticPr fontId="2"/>
  </si>
  <si>
    <t>～</t>
    <phoneticPr fontId="2"/>
  </si>
  <si>
    <t>出　勤　簿</t>
    <rPh sb="0" eb="1">
      <t>デ</t>
    </rPh>
    <rPh sb="2" eb="3">
      <t>ツトム</t>
    </rPh>
    <rPh sb="4" eb="5">
      <t>ボ</t>
    </rPh>
    <phoneticPr fontId="2"/>
  </si>
  <si>
    <t>対象期間</t>
    <rPh sb="0" eb="2">
      <t>タイショウ</t>
    </rPh>
    <rPh sb="2" eb="4">
      <t>キカン</t>
    </rPh>
    <phoneticPr fontId="2"/>
  </si>
  <si>
    <t>勤務時間合計</t>
    <rPh sb="0" eb="2">
      <t>キンム</t>
    </rPh>
    <rPh sb="2" eb="4">
      <t>ジカン</t>
    </rPh>
    <rPh sb="4" eb="6">
      <t>ゴウケイ</t>
    </rPh>
    <phoneticPr fontId="2"/>
  </si>
  <si>
    <t>休憩時間</t>
    <rPh sb="0" eb="2">
      <t>キュウケイ</t>
    </rPh>
    <rPh sb="2" eb="4">
      <t>ジカン</t>
    </rPh>
    <phoneticPr fontId="2"/>
  </si>
  <si>
    <t>備考</t>
    <rPh sb="0" eb="2">
      <t>ビコウ</t>
    </rPh>
    <phoneticPr fontId="2"/>
  </si>
  <si>
    <t>事業所名</t>
    <rPh sb="0" eb="3">
      <t>ジギョウショ</t>
    </rPh>
    <rPh sb="3" eb="4">
      <t>メイ</t>
    </rPh>
    <phoneticPr fontId="2"/>
  </si>
  <si>
    <t>勤務日数</t>
    <rPh sb="0" eb="2">
      <t>キンム</t>
    </rPh>
    <rPh sb="2" eb="4">
      <t>ニッスウ</t>
    </rPh>
    <phoneticPr fontId="2"/>
  </si>
  <si>
    <t>時間給</t>
    <rPh sb="0" eb="3">
      <t>ジカンキュウ</t>
    </rPh>
    <phoneticPr fontId="2"/>
  </si>
  <si>
    <t>割り増し率</t>
    <rPh sb="0" eb="1">
      <t>ワ</t>
    </rPh>
    <rPh sb="2" eb="3">
      <t>マ</t>
    </rPh>
    <rPh sb="4" eb="5">
      <t>リツ</t>
    </rPh>
    <phoneticPr fontId="2"/>
  </si>
  <si>
    <t>所定内</t>
    <rPh sb="0" eb="2">
      <t>ショテイ</t>
    </rPh>
    <rPh sb="2" eb="3">
      <t>ナイ</t>
    </rPh>
    <phoneticPr fontId="2"/>
  </si>
  <si>
    <t>所定外</t>
    <rPh sb="0" eb="2">
      <t>ショテイ</t>
    </rPh>
    <rPh sb="2" eb="3">
      <t>ガイ</t>
    </rPh>
    <phoneticPr fontId="2"/>
  </si>
  <si>
    <t>開始時刻</t>
    <rPh sb="0" eb="2">
      <t>カイシ</t>
    </rPh>
    <rPh sb="2" eb="4">
      <t>ジコク</t>
    </rPh>
    <phoneticPr fontId="2"/>
  </si>
  <si>
    <t>終了時刻</t>
    <rPh sb="0" eb="2">
      <t>シュウリョウ</t>
    </rPh>
    <rPh sb="2" eb="4">
      <t>ジコク</t>
    </rPh>
    <phoneticPr fontId="2"/>
  </si>
  <si>
    <t>所定内
勤務時間</t>
    <rPh sb="0" eb="2">
      <t>ショテイ</t>
    </rPh>
    <rPh sb="2" eb="3">
      <t>ナイ</t>
    </rPh>
    <rPh sb="4" eb="6">
      <t>キンム</t>
    </rPh>
    <rPh sb="6" eb="8">
      <t>ジカン</t>
    </rPh>
    <phoneticPr fontId="2"/>
  </si>
  <si>
    <t>所定外
勤務時間</t>
    <rPh sb="0" eb="2">
      <t>ショテイ</t>
    </rPh>
    <rPh sb="2" eb="3">
      <t>ガイ</t>
    </rPh>
    <rPh sb="4" eb="6">
      <t>キンム</t>
    </rPh>
    <rPh sb="6" eb="8">
      <t>ジカン</t>
    </rPh>
    <phoneticPr fontId="2"/>
  </si>
  <si>
    <t>合計時間</t>
    <rPh sb="0" eb="2">
      <t>ゴウケイ</t>
    </rPh>
    <rPh sb="2" eb="4">
      <t>ジカン</t>
    </rPh>
    <phoneticPr fontId="2"/>
  </si>
  <si>
    <t>残業代</t>
    <rPh sb="0" eb="2">
      <t>ザンギョウ</t>
    </rPh>
    <rPh sb="2" eb="3">
      <t>ダイ</t>
    </rPh>
    <phoneticPr fontId="2"/>
  </si>
  <si>
    <t>基本賃金</t>
    <rPh sb="0" eb="2">
      <t>キホン</t>
    </rPh>
    <rPh sb="2" eb="4">
      <t>チンギン</t>
    </rPh>
    <phoneticPr fontId="2"/>
  </si>
  <si>
    <t>所定内時間</t>
    <rPh sb="0" eb="2">
      <t>ショテイ</t>
    </rPh>
    <rPh sb="2" eb="3">
      <t>ナイ</t>
    </rPh>
    <rPh sb="3" eb="5">
      <t>ジカン</t>
    </rPh>
    <phoneticPr fontId="2"/>
  </si>
  <si>
    <t>所定外時間</t>
    <rPh sb="0" eb="2">
      <t>ショテイ</t>
    </rPh>
    <rPh sb="2" eb="3">
      <t>ガイ</t>
    </rPh>
    <rPh sb="3" eb="5">
      <t>ジカン</t>
    </rPh>
    <phoneticPr fontId="2"/>
  </si>
  <si>
    <t>月</t>
    <rPh sb="0" eb="1">
      <t>ガツ</t>
    </rPh>
    <phoneticPr fontId="2"/>
  </si>
  <si>
    <t>対象月</t>
    <rPh sb="0" eb="2">
      <t>タイショウ</t>
    </rPh>
    <rPh sb="2" eb="3">
      <t>ヅキ</t>
    </rPh>
    <phoneticPr fontId="2"/>
  </si>
  <si>
    <t>株式会社　持続化</t>
    <rPh sb="0" eb="4">
      <t>カブシキカイシャ</t>
    </rPh>
    <rPh sb="5" eb="8">
      <t>ジゾクカ</t>
    </rPh>
    <phoneticPr fontId="2"/>
  </si>
  <si>
    <t>香川　太郎</t>
    <rPh sb="0" eb="2">
      <t>カガワ</t>
    </rPh>
    <rPh sb="3" eb="5">
      <t>タロウ</t>
    </rPh>
    <phoneticPr fontId="2"/>
  </si>
  <si>
    <t>◆時給制の場合</t>
    <rPh sb="1" eb="4">
      <t>ジキュウセイ</t>
    </rPh>
    <rPh sb="5" eb="7">
      <t>バアイ</t>
    </rPh>
    <phoneticPr fontId="2"/>
  </si>
  <si>
    <t>◆時間外労働がある場合</t>
    <rPh sb="1" eb="4">
      <t>ジカンガイ</t>
    </rPh>
    <rPh sb="4" eb="6">
      <t>ロウドウ</t>
    </rPh>
    <rPh sb="9" eb="11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</si>
</sst>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aaa"/>
    <numFmt numFmtId="177" formatCode="h:mm;@"/>
    <numFmt numFmtId="178" formatCode="d&quot;日&quot;"/>
    <numFmt numFmtId="179" formatCode="0.00&quot;H&quot;"/>
    <numFmt numFmtId="180" formatCode="#,###&quot;円&quot;"/>
    <numFmt numFmtId="181" formatCode="d"/>
  </numFmts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b/>
      <sz val="24"/>
      <color theme="1"/>
      <name val="Meiryo UI"/>
      <family val="3"/>
      <charset val="128"/>
    </font>
    <font>
      <b/>
      <sz val="16"/>
      <color rgb="FFFF0000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66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7" fontId="4" fillId="0" borderId="21" xfId="0" applyNumberFormat="1" applyFont="1" applyBorder="1">
      <alignment vertical="center"/>
    </xf>
    <xf numFmtId="177" fontId="4" fillId="0" borderId="12" xfId="0" applyNumberFormat="1" applyFont="1" applyBorder="1">
      <alignment vertical="center"/>
    </xf>
    <xf numFmtId="177" fontId="4" fillId="0" borderId="15" xfId="0" applyNumberFormat="1" applyFont="1" applyBorder="1">
      <alignment vertical="center"/>
    </xf>
    <xf numFmtId="177" fontId="4" fillId="0" borderId="22" xfId="0" applyNumberFormat="1" applyFont="1" applyBorder="1">
      <alignment vertical="center"/>
    </xf>
    <xf numFmtId="177" fontId="4" fillId="0" borderId="23" xfId="0" applyNumberFormat="1" applyFont="1" applyBorder="1">
      <alignment vertical="center"/>
    </xf>
    <xf numFmtId="177" fontId="4" fillId="0" borderId="11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77" fontId="4" fillId="0" borderId="14" xfId="0" applyNumberFormat="1" applyFont="1" applyBorder="1">
      <alignment vertical="center"/>
    </xf>
    <xf numFmtId="177" fontId="4" fillId="0" borderId="13" xfId="0" applyNumberFormat="1" applyFont="1" applyBorder="1">
      <alignment vertical="center"/>
    </xf>
    <xf numFmtId="177" fontId="4" fillId="0" borderId="24" xfId="0" applyNumberFormat="1" applyFont="1" applyBorder="1">
      <alignment vertical="center"/>
    </xf>
    <xf numFmtId="177" fontId="4" fillId="0" borderId="8" xfId="0" applyNumberFormat="1" applyFont="1" applyBorder="1">
      <alignment vertical="center"/>
    </xf>
    <xf numFmtId="177" fontId="4" fillId="0" borderId="16" xfId="0" applyNumberFormat="1" applyFont="1" applyBorder="1">
      <alignment vertical="center"/>
    </xf>
    <xf numFmtId="0" fontId="4" fillId="0" borderId="25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177" fontId="4" fillId="0" borderId="29" xfId="0" applyNumberFormat="1" applyFont="1" applyBorder="1">
      <alignment vertical="center"/>
    </xf>
    <xf numFmtId="177" fontId="4" fillId="0" borderId="30" xfId="0" applyNumberFormat="1" applyFont="1" applyBorder="1">
      <alignment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177" fontId="4" fillId="0" borderId="39" xfId="0" applyNumberFormat="1" applyFont="1" applyBorder="1">
      <alignment vertical="center"/>
    </xf>
    <xf numFmtId="177" fontId="4" fillId="0" borderId="25" xfId="0" applyNumberFormat="1" applyFont="1" applyBorder="1">
      <alignment vertical="center"/>
    </xf>
    <xf numFmtId="177" fontId="4" fillId="0" borderId="44" xfId="0" applyNumberFormat="1" applyFont="1" applyBorder="1">
      <alignment vertical="center"/>
    </xf>
    <xf numFmtId="0" fontId="5" fillId="3" borderId="33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/>
    </xf>
    <xf numFmtId="177" fontId="4" fillId="0" borderId="47" xfId="0" applyNumberFormat="1" applyFont="1" applyBorder="1">
      <alignment vertical="center"/>
    </xf>
    <xf numFmtId="177" fontId="4" fillId="0" borderId="46" xfId="0" applyNumberFormat="1" applyFont="1" applyBorder="1">
      <alignment vertical="center"/>
    </xf>
    <xf numFmtId="177" fontId="6" fillId="0" borderId="20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18" xfId="0" applyNumberFormat="1" applyFont="1" applyBorder="1" applyAlignment="1">
      <alignment horizontal="center" vertical="center"/>
    </xf>
    <xf numFmtId="177" fontId="6" fillId="0" borderId="19" xfId="0" applyNumberFormat="1" applyFont="1" applyBorder="1" applyAlignment="1">
      <alignment horizontal="center" vertical="center"/>
    </xf>
    <xf numFmtId="177" fontId="6" fillId="0" borderId="28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181" fontId="4" fillId="0" borderId="22" xfId="0" applyNumberFormat="1" applyFont="1" applyBorder="1" applyAlignment="1">
      <alignment horizontal="center" vertical="center"/>
    </xf>
    <xf numFmtId="181" fontId="4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distributed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56" fontId="7" fillId="0" borderId="50" xfId="0" applyNumberFormat="1" applyFont="1" applyBorder="1" applyAlignment="1">
      <alignment horizontal="center" vertical="center"/>
    </xf>
    <xf numFmtId="56" fontId="7" fillId="0" borderId="8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56" fontId="7" fillId="5" borderId="8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77" fontId="4" fillId="5" borderId="21" xfId="0" applyNumberFormat="1" applyFont="1" applyFill="1" applyBorder="1">
      <alignment vertical="center"/>
    </xf>
    <xf numFmtId="177" fontId="4" fillId="5" borderId="12" xfId="0" applyNumberFormat="1" applyFont="1" applyFill="1" applyBorder="1">
      <alignment vertical="center"/>
    </xf>
    <xf numFmtId="177" fontId="4" fillId="5" borderId="15" xfId="0" applyNumberFormat="1" applyFont="1" applyFill="1" applyBorder="1">
      <alignment vertical="center"/>
    </xf>
    <xf numFmtId="0" fontId="4" fillId="5" borderId="25" xfId="0" applyFont="1" applyFill="1" applyBorder="1">
      <alignment vertical="center"/>
    </xf>
    <xf numFmtId="0" fontId="4" fillId="5" borderId="26" xfId="0" applyFont="1" applyFill="1" applyBorder="1">
      <alignment vertical="center"/>
    </xf>
    <xf numFmtId="0" fontId="4" fillId="5" borderId="27" xfId="0" applyFont="1" applyFill="1" applyBorder="1">
      <alignment vertical="center"/>
    </xf>
    <xf numFmtId="179" fontId="8" fillId="0" borderId="1" xfId="0" applyNumberFormat="1" applyFont="1" applyBorder="1">
      <alignment vertical="center"/>
    </xf>
    <xf numFmtId="180" fontId="8" fillId="0" borderId="1" xfId="0" applyNumberFormat="1" applyFont="1" applyBorder="1">
      <alignment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4" fillId="0" borderId="51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39" xfId="0" applyFont="1" applyBorder="1">
      <alignment vertical="center"/>
    </xf>
    <xf numFmtId="0" fontId="6" fillId="0" borderId="30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12" fillId="0" borderId="0" xfId="0" applyFont="1" applyAlignment="1"/>
    <xf numFmtId="0" fontId="4" fillId="0" borderId="29" xfId="0" applyFont="1" applyBorder="1">
      <alignment vertical="center"/>
    </xf>
    <xf numFmtId="0" fontId="4" fillId="0" borderId="52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52" xfId="0" applyFont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56" fontId="14" fillId="5" borderId="50" xfId="0" applyNumberFormat="1" applyFont="1" applyFill="1" applyBorder="1" applyAlignment="1">
      <alignment horizontal="center" vertical="center"/>
    </xf>
    <xf numFmtId="177" fontId="15" fillId="5" borderId="22" xfId="0" applyNumberFormat="1" applyFont="1" applyFill="1" applyBorder="1">
      <alignment vertical="center"/>
    </xf>
    <xf numFmtId="177" fontId="15" fillId="5" borderId="23" xfId="0" applyNumberFormat="1" applyFont="1" applyFill="1" applyBorder="1">
      <alignment vertical="center"/>
    </xf>
    <xf numFmtId="177" fontId="15" fillId="5" borderId="29" xfId="0" applyNumberFormat="1" applyFont="1" applyFill="1" applyBorder="1">
      <alignment vertical="center"/>
    </xf>
    <xf numFmtId="177" fontId="15" fillId="5" borderId="25" xfId="0" applyNumberFormat="1" applyFont="1" applyFill="1" applyBorder="1">
      <alignment vertical="center"/>
    </xf>
    <xf numFmtId="177" fontId="15" fillId="0" borderId="44" xfId="0" applyNumberFormat="1" applyFont="1" applyBorder="1">
      <alignment vertical="center"/>
    </xf>
    <xf numFmtId="177" fontId="15" fillId="0" borderId="24" xfId="0" applyNumberFormat="1" applyFont="1" applyBorder="1">
      <alignment vertical="center"/>
    </xf>
    <xf numFmtId="177" fontId="15" fillId="5" borderId="24" xfId="0" applyNumberFormat="1" applyFont="1" applyFill="1" applyBorder="1">
      <alignment vertical="center"/>
    </xf>
    <xf numFmtId="177" fontId="15" fillId="5" borderId="11" xfId="0" applyNumberFormat="1" applyFont="1" applyFill="1" applyBorder="1">
      <alignment vertical="center"/>
    </xf>
    <xf numFmtId="177" fontId="15" fillId="5" borderId="1" xfId="0" applyNumberFormat="1" applyFont="1" applyFill="1" applyBorder="1">
      <alignment vertical="center"/>
    </xf>
    <xf numFmtId="177" fontId="15" fillId="5" borderId="8" xfId="0" applyNumberFormat="1" applyFont="1" applyFill="1" applyBorder="1">
      <alignment vertical="center"/>
    </xf>
    <xf numFmtId="177" fontId="15" fillId="5" borderId="14" xfId="0" applyNumberFormat="1" applyFont="1" applyFill="1" applyBorder="1">
      <alignment vertical="center"/>
    </xf>
    <xf numFmtId="177" fontId="15" fillId="5" borderId="13" xfId="0" applyNumberFormat="1" applyFont="1" applyFill="1" applyBorder="1">
      <alignment vertical="center"/>
    </xf>
    <xf numFmtId="177" fontId="15" fillId="5" borderId="30" xfId="0" applyNumberFormat="1" applyFont="1" applyFill="1" applyBorder="1">
      <alignment vertical="center"/>
    </xf>
    <xf numFmtId="177" fontId="15" fillId="5" borderId="47" xfId="0" applyNumberFormat="1" applyFont="1" applyFill="1" applyBorder="1">
      <alignment vertical="center"/>
    </xf>
    <xf numFmtId="177" fontId="15" fillId="0" borderId="46" xfId="0" applyNumberFormat="1" applyFont="1" applyBorder="1">
      <alignment vertical="center"/>
    </xf>
    <xf numFmtId="177" fontId="15" fillId="0" borderId="39" xfId="0" applyNumberFormat="1" applyFont="1" applyBorder="1">
      <alignment vertical="center"/>
    </xf>
    <xf numFmtId="177" fontId="15" fillId="5" borderId="16" xfId="0" applyNumberFormat="1" applyFont="1" applyFill="1" applyBorder="1">
      <alignment vertical="center"/>
    </xf>
    <xf numFmtId="180" fontId="16" fillId="5" borderId="1" xfId="0" applyNumberFormat="1" applyFont="1" applyFill="1" applyBorder="1">
      <alignment vertical="center"/>
    </xf>
    <xf numFmtId="0" fontId="16" fillId="5" borderId="1" xfId="2" applyNumberFormat="1" applyFont="1" applyFill="1" applyBorder="1">
      <alignment vertical="center"/>
    </xf>
    <xf numFmtId="180" fontId="16" fillId="0" borderId="1" xfId="0" applyNumberFormat="1" applyFont="1" applyBorder="1">
      <alignment vertical="center"/>
    </xf>
    <xf numFmtId="0" fontId="16" fillId="0" borderId="1" xfId="2" applyNumberFormat="1" applyFont="1" applyFill="1" applyBorder="1">
      <alignment vertical="center"/>
    </xf>
    <xf numFmtId="181" fontId="15" fillId="0" borderId="22" xfId="0" applyNumberFormat="1" applyFont="1" applyBorder="1" applyAlignment="1">
      <alignment horizontal="center" vertical="center"/>
    </xf>
    <xf numFmtId="0" fontId="4" fillId="0" borderId="53" xfId="0" applyFont="1" applyBorder="1">
      <alignment vertical="center"/>
    </xf>
    <xf numFmtId="178" fontId="8" fillId="0" borderId="1" xfId="0" applyNumberFormat="1" applyFont="1" applyBorder="1" applyAlignment="1">
      <alignment horizontal="right" vertical="center"/>
    </xf>
    <xf numFmtId="180" fontId="16" fillId="0" borderId="6" xfId="1" applyNumberFormat="1" applyFont="1" applyFill="1" applyBorder="1" applyAlignment="1">
      <alignment horizontal="right" vertical="center"/>
    </xf>
    <xf numFmtId="180" fontId="16" fillId="0" borderId="8" xfId="1" applyNumberFormat="1" applyFont="1" applyFill="1" applyBorder="1" applyAlignment="1">
      <alignment horizontal="right" vertical="center"/>
    </xf>
    <xf numFmtId="179" fontId="8" fillId="0" borderId="1" xfId="0" applyNumberFormat="1" applyFont="1" applyBorder="1" applyAlignment="1">
      <alignment horizontal="right" vertical="center"/>
    </xf>
    <xf numFmtId="180" fontId="8" fillId="0" borderId="6" xfId="0" applyNumberFormat="1" applyFont="1" applyBorder="1" applyAlignment="1">
      <alignment horizontal="right" vertical="center"/>
    </xf>
    <xf numFmtId="180" fontId="8" fillId="0" borderId="8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49" xfId="0" applyFont="1" applyBorder="1" applyAlignment="1">
      <alignment horizontal="distributed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77" fontId="6" fillId="0" borderId="17" xfId="0" applyNumberFormat="1" applyFont="1" applyBorder="1" applyAlignment="1">
      <alignment horizontal="center" vertical="center"/>
    </xf>
    <xf numFmtId="177" fontId="6" fillId="0" borderId="20" xfId="0" applyNumberFormat="1" applyFont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80" fontId="16" fillId="5" borderId="6" xfId="1" applyNumberFormat="1" applyFont="1" applyFill="1" applyBorder="1" applyAlignment="1">
      <alignment horizontal="right" vertical="center"/>
    </xf>
    <xf numFmtId="180" fontId="16" fillId="5" borderId="8" xfId="1" applyNumberFormat="1" applyFont="1" applyFill="1" applyBorder="1" applyAlignment="1">
      <alignment horizontal="right" vertical="center"/>
    </xf>
    <xf numFmtId="0" fontId="10" fillId="0" borderId="48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228848</xdr:colOff>
      <xdr:row>0</xdr:row>
      <xdr:rowOff>127721</xdr:rowOff>
    </xdr:from>
    <xdr:to>
      <xdr:col>4</xdr:col>
      <xdr:colOff>69273</xdr:colOff>
      <xdr:row>0</xdr:row>
      <xdr:rowOff>491403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7B19702-343C-F334-405E-B69BE698298D}"/>
            </a:ext>
          </a:extLst>
        </xdr:cNvPr>
        <xdr:cNvSpPr/>
      </xdr:nvSpPr>
      <xdr:spPr>
        <a:xfrm>
          <a:off x="1609973" y="318221"/>
          <a:ext cx="1816863" cy="363682"/>
        </a:xfrm>
        <a:prstGeom prst="rect">
          <a:avLst/>
        </a:prstGeom>
        <a:solidFill>
          <a:srgbClr val="FFFF66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6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972231</xdr:colOff>
      <xdr:row>1</xdr:row>
      <xdr:rowOff>100135</xdr:rowOff>
    </xdr:from>
    <xdr:to>
      <xdr:col>15</xdr:col>
      <xdr:colOff>476250</xdr:colOff>
      <xdr:row>2</xdr:row>
      <xdr:rowOff>119062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FE345A5-DFCD-420C-8F3F-8DF3B32C9910}"/>
            </a:ext>
          </a:extLst>
        </xdr:cNvPr>
        <xdr:cNvSpPr/>
      </xdr:nvSpPr>
      <xdr:spPr>
        <a:xfrm>
          <a:off x="13616669" y="862135"/>
          <a:ext cx="2051956" cy="54280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記入例</a:t>
          </a:r>
        </a:p>
      </xdr:txBody>
    </xdr:sp>
    <xdr:clientData/>
  </xdr:twoCellAnchor>
  <xdr:twoCellAnchor>
    <xdr:from>
      <xdr:col>4</xdr:col>
      <xdr:colOff>242455</xdr:colOff>
      <xdr:row>0</xdr:row>
      <xdr:rowOff>121228</xdr:rowOff>
    </xdr:from>
    <xdr:to>
      <xdr:col>10</xdr:col>
      <xdr:colOff>214312</xdr:colOff>
      <xdr:row>0</xdr:row>
      <xdr:rowOff>476250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0A9C1B1-2D7E-B8F7-7B07-2454878FBDC6}"/>
            </a:ext>
          </a:extLst>
        </xdr:cNvPr>
        <xdr:cNvSpPr txBox="1"/>
      </xdr:nvSpPr>
      <xdr:spPr>
        <a:xfrm>
          <a:off x="3600018" y="311728"/>
          <a:ext cx="5543982" cy="3550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1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➡</a:t>
          </a:r>
          <a:r>
            <a:rPr kumimoji="1" lang="ja-JP" altLang="ja-JP" sz="1800" b="1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黄色枠内に必要事項を入力ください。</a:t>
          </a:r>
          <a:endParaRPr lang="ja-JP" altLang="ja-JP" sz="18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A14ED-5C6B-4DBF-A62C-1A73111AE071}">
  <sheetPr>
    <pageSetUpPr fitToPage="1"/>
  </sheetPr>
  <dimension ref="A1:Q46"/>
  <sheetViews>
    <sheetView showGridLines="0" tabSelected="1" view="pageBreakPreview" zoomScale="55" zoomScaleNormal="55" zoomScaleSheetLayoutView="55" zoomScalePageLayoutView="40" workbookViewId="0">
      <selection sqref="A1:N1"/>
    </sheetView>
  </sheetViews>
  <sheetFormatPr defaultRowHeight="15.75" x14ac:dyDescent="0.15"/>
  <cols>
    <col min="1" max="1" width="7" style="1" customWidth="1"/>
    <col min="2" max="2" width="7" style="2" customWidth="1"/>
    <col min="3" max="13" width="12.125" style="1" customWidth="1"/>
    <col min="14" max="14" width="33.5" style="1" customWidth="1"/>
    <col min="15" max="16384" width="9" style="1"/>
  </cols>
  <sheetData>
    <row r="1" spans="1:14" ht="40.5" customHeight="1" x14ac:dyDescent="0.15">
      <c r="A1" s="110" t="s">
        <v>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3" spans="1:14" ht="30" customHeight="1" x14ac:dyDescent="0.15">
      <c r="A3" s="111" t="s">
        <v>29</v>
      </c>
      <c r="B3" s="113"/>
      <c r="C3" s="46"/>
      <c r="D3" s="48" t="s">
        <v>0</v>
      </c>
      <c r="E3" s="46"/>
      <c r="F3" s="49" t="s">
        <v>28</v>
      </c>
      <c r="M3" s="47" t="s">
        <v>13</v>
      </c>
      <c r="N3" s="52"/>
    </row>
    <row r="4" spans="1:14" ht="30" customHeight="1" x14ac:dyDescent="0.15">
      <c r="A4" s="111" t="s">
        <v>9</v>
      </c>
      <c r="B4" s="112"/>
      <c r="C4" s="50"/>
      <c r="D4" s="46" t="s">
        <v>7</v>
      </c>
      <c r="E4" s="51" t="str">
        <f>IF(C4="","",EDATE(C4-1,1))</f>
        <v/>
      </c>
      <c r="G4"/>
      <c r="H4"/>
      <c r="M4" s="47" t="s">
        <v>1</v>
      </c>
      <c r="N4" s="52"/>
    </row>
    <row r="5" spans="1:14" ht="16.5" thickBot="1" x14ac:dyDescent="0.2"/>
    <row r="6" spans="1:14" x14ac:dyDescent="0.15">
      <c r="A6" s="124" t="s">
        <v>2</v>
      </c>
      <c r="B6" s="126" t="s">
        <v>3</v>
      </c>
      <c r="C6" s="132" t="s">
        <v>17</v>
      </c>
      <c r="D6" s="133"/>
      <c r="E6" s="130" t="s">
        <v>18</v>
      </c>
      <c r="F6" s="131"/>
      <c r="G6" s="118" t="s">
        <v>11</v>
      </c>
      <c r="H6" s="114" t="s">
        <v>21</v>
      </c>
      <c r="I6" s="116" t="s">
        <v>22</v>
      </c>
      <c r="J6" s="120"/>
      <c r="K6" s="120"/>
      <c r="L6" s="121"/>
      <c r="M6" s="122" t="s">
        <v>23</v>
      </c>
      <c r="N6" s="118" t="s">
        <v>12</v>
      </c>
    </row>
    <row r="7" spans="1:14" ht="16.5" thickBot="1" x14ac:dyDescent="0.2">
      <c r="A7" s="125"/>
      <c r="B7" s="127"/>
      <c r="C7" s="23" t="s">
        <v>19</v>
      </c>
      <c r="D7" s="24" t="s">
        <v>20</v>
      </c>
      <c r="E7" s="25" t="s">
        <v>19</v>
      </c>
      <c r="F7" s="26" t="s">
        <v>20</v>
      </c>
      <c r="G7" s="119"/>
      <c r="H7" s="115"/>
      <c r="I7" s="117"/>
      <c r="J7" s="30" t="s">
        <v>6</v>
      </c>
      <c r="K7" s="31" t="s">
        <v>4</v>
      </c>
      <c r="L7" s="32" t="s">
        <v>5</v>
      </c>
      <c r="M7" s="123"/>
      <c r="N7" s="119"/>
    </row>
    <row r="8" spans="1:14" x14ac:dyDescent="0.15">
      <c r="A8" s="44" t="str">
        <f>IF(C4="","",C4)</f>
        <v/>
      </c>
      <c r="B8" s="5" t="str">
        <f>A8</f>
        <v/>
      </c>
      <c r="C8" s="9"/>
      <c r="D8" s="10"/>
      <c r="E8" s="21"/>
      <c r="F8" s="21"/>
      <c r="G8" s="28"/>
      <c r="H8" s="29">
        <f>IF((D8-C8)-G8&gt;0,(D8-C8)-G8,0)</f>
        <v>0</v>
      </c>
      <c r="I8" s="15">
        <f>IF((F8-E8)&gt;0,(F8-E8),0)</f>
        <v>0</v>
      </c>
      <c r="J8" s="15"/>
      <c r="K8" s="10"/>
      <c r="L8" s="6"/>
      <c r="M8" s="29">
        <f>H8+I8</f>
        <v>0</v>
      </c>
      <c r="N8" s="18"/>
    </row>
    <row r="9" spans="1:14" x14ac:dyDescent="0.15">
      <c r="A9" s="45" t="str">
        <f>IF(A8="","",A8+1)</f>
        <v/>
      </c>
      <c r="B9" s="3" t="str">
        <f t="shared" ref="B9:B38" si="0">A9</f>
        <v/>
      </c>
      <c r="C9" s="11"/>
      <c r="D9" s="12"/>
      <c r="E9" s="21"/>
      <c r="F9" s="21"/>
      <c r="G9" s="28"/>
      <c r="H9" s="29">
        <f t="shared" ref="H9:H38" si="1">IF((D9-C9)-G9&gt;0,(D9-C9)-G9,0)</f>
        <v>0</v>
      </c>
      <c r="I9" s="15">
        <f t="shared" ref="I9:I38" si="2">IF((F9-E9)&gt;0,(F9-E9),0)</f>
        <v>0</v>
      </c>
      <c r="J9" s="16"/>
      <c r="K9" s="12"/>
      <c r="L9" s="7"/>
      <c r="M9" s="29">
        <f t="shared" ref="M9:M38" si="3">H9+I9</f>
        <v>0</v>
      </c>
      <c r="N9" s="19"/>
    </row>
    <row r="10" spans="1:14" x14ac:dyDescent="0.15">
      <c r="A10" s="45" t="str">
        <f t="shared" ref="A10:A38" si="4">IF(A9="","",A9+1)</f>
        <v/>
      </c>
      <c r="B10" s="3" t="str">
        <f t="shared" si="0"/>
        <v/>
      </c>
      <c r="C10" s="11"/>
      <c r="D10" s="12"/>
      <c r="E10" s="21"/>
      <c r="F10" s="21"/>
      <c r="G10" s="28"/>
      <c r="H10" s="29">
        <f t="shared" si="1"/>
        <v>0</v>
      </c>
      <c r="I10" s="15">
        <f t="shared" si="2"/>
        <v>0</v>
      </c>
      <c r="J10" s="16"/>
      <c r="K10" s="12"/>
      <c r="L10" s="7"/>
      <c r="M10" s="29">
        <f t="shared" si="3"/>
        <v>0</v>
      </c>
      <c r="N10" s="19"/>
    </row>
    <row r="11" spans="1:14" x14ac:dyDescent="0.15">
      <c r="A11" s="45" t="str">
        <f t="shared" si="4"/>
        <v/>
      </c>
      <c r="B11" s="3" t="str">
        <f t="shared" si="0"/>
        <v/>
      </c>
      <c r="C11" s="11"/>
      <c r="D11" s="12"/>
      <c r="E11" s="21"/>
      <c r="F11" s="21"/>
      <c r="G11" s="28"/>
      <c r="H11" s="29">
        <f t="shared" si="1"/>
        <v>0</v>
      </c>
      <c r="I11" s="15">
        <f t="shared" si="2"/>
        <v>0</v>
      </c>
      <c r="J11" s="16"/>
      <c r="K11" s="12"/>
      <c r="L11" s="7"/>
      <c r="M11" s="29">
        <f t="shared" si="3"/>
        <v>0</v>
      </c>
      <c r="N11" s="19"/>
    </row>
    <row r="12" spans="1:14" x14ac:dyDescent="0.15">
      <c r="A12" s="45" t="str">
        <f t="shared" si="4"/>
        <v/>
      </c>
      <c r="B12" s="3" t="str">
        <f t="shared" si="0"/>
        <v/>
      </c>
      <c r="C12" s="11"/>
      <c r="D12" s="12"/>
      <c r="E12" s="21"/>
      <c r="F12" s="21"/>
      <c r="G12" s="28"/>
      <c r="H12" s="29">
        <f t="shared" si="1"/>
        <v>0</v>
      </c>
      <c r="I12" s="15">
        <f t="shared" si="2"/>
        <v>0</v>
      </c>
      <c r="J12" s="16"/>
      <c r="K12" s="12"/>
      <c r="L12" s="7"/>
      <c r="M12" s="29">
        <f t="shared" si="3"/>
        <v>0</v>
      </c>
      <c r="N12" s="19"/>
    </row>
    <row r="13" spans="1:14" x14ac:dyDescent="0.15">
      <c r="A13" s="45" t="str">
        <f t="shared" si="4"/>
        <v/>
      </c>
      <c r="B13" s="3" t="str">
        <f t="shared" si="0"/>
        <v/>
      </c>
      <c r="C13" s="11"/>
      <c r="D13" s="12"/>
      <c r="E13" s="21"/>
      <c r="F13" s="21"/>
      <c r="G13" s="28"/>
      <c r="H13" s="29">
        <f t="shared" si="1"/>
        <v>0</v>
      </c>
      <c r="I13" s="15">
        <f t="shared" si="2"/>
        <v>0</v>
      </c>
      <c r="J13" s="16"/>
      <c r="K13" s="12"/>
      <c r="L13" s="7"/>
      <c r="M13" s="29">
        <f t="shared" si="3"/>
        <v>0</v>
      </c>
      <c r="N13" s="19"/>
    </row>
    <row r="14" spans="1:14" x14ac:dyDescent="0.15">
      <c r="A14" s="45" t="str">
        <f t="shared" si="4"/>
        <v/>
      </c>
      <c r="B14" s="3" t="str">
        <f t="shared" si="0"/>
        <v/>
      </c>
      <c r="C14" s="11"/>
      <c r="D14" s="12"/>
      <c r="E14" s="21"/>
      <c r="F14" s="21"/>
      <c r="G14" s="28"/>
      <c r="H14" s="29">
        <f t="shared" si="1"/>
        <v>0</v>
      </c>
      <c r="I14" s="15">
        <f t="shared" si="2"/>
        <v>0</v>
      </c>
      <c r="J14" s="16"/>
      <c r="K14" s="12"/>
      <c r="L14" s="7"/>
      <c r="M14" s="29">
        <f t="shared" si="3"/>
        <v>0</v>
      </c>
      <c r="N14" s="19"/>
    </row>
    <row r="15" spans="1:14" x14ac:dyDescent="0.15">
      <c r="A15" s="45" t="str">
        <f t="shared" si="4"/>
        <v/>
      </c>
      <c r="B15" s="3" t="str">
        <f t="shared" si="0"/>
        <v/>
      </c>
      <c r="C15" s="11"/>
      <c r="D15" s="12"/>
      <c r="E15" s="21"/>
      <c r="F15" s="21"/>
      <c r="G15" s="28"/>
      <c r="H15" s="29">
        <f t="shared" si="1"/>
        <v>0</v>
      </c>
      <c r="I15" s="15">
        <f t="shared" si="2"/>
        <v>0</v>
      </c>
      <c r="J15" s="16"/>
      <c r="K15" s="12"/>
      <c r="L15" s="7"/>
      <c r="M15" s="29">
        <f t="shared" si="3"/>
        <v>0</v>
      </c>
      <c r="N15" s="19"/>
    </row>
    <row r="16" spans="1:14" x14ac:dyDescent="0.15">
      <c r="A16" s="45" t="str">
        <f t="shared" si="4"/>
        <v/>
      </c>
      <c r="B16" s="3" t="str">
        <f t="shared" si="0"/>
        <v/>
      </c>
      <c r="C16" s="11"/>
      <c r="D16" s="12"/>
      <c r="E16" s="21"/>
      <c r="F16" s="21"/>
      <c r="G16" s="28"/>
      <c r="H16" s="29">
        <f t="shared" si="1"/>
        <v>0</v>
      </c>
      <c r="I16" s="15">
        <f t="shared" si="2"/>
        <v>0</v>
      </c>
      <c r="J16" s="16"/>
      <c r="K16" s="12"/>
      <c r="L16" s="7"/>
      <c r="M16" s="29">
        <f t="shared" si="3"/>
        <v>0</v>
      </c>
      <c r="N16" s="19"/>
    </row>
    <row r="17" spans="1:14" x14ac:dyDescent="0.15">
      <c r="A17" s="45" t="str">
        <f t="shared" si="4"/>
        <v/>
      </c>
      <c r="B17" s="3" t="str">
        <f t="shared" si="0"/>
        <v/>
      </c>
      <c r="C17" s="11"/>
      <c r="D17" s="12"/>
      <c r="E17" s="21"/>
      <c r="F17" s="21"/>
      <c r="G17" s="28"/>
      <c r="H17" s="29">
        <f t="shared" si="1"/>
        <v>0</v>
      </c>
      <c r="I17" s="15">
        <f t="shared" si="2"/>
        <v>0</v>
      </c>
      <c r="J17" s="16"/>
      <c r="K17" s="12"/>
      <c r="L17" s="7"/>
      <c r="M17" s="29">
        <f t="shared" si="3"/>
        <v>0</v>
      </c>
      <c r="N17" s="19"/>
    </row>
    <row r="18" spans="1:14" x14ac:dyDescent="0.15">
      <c r="A18" s="45" t="str">
        <f t="shared" si="4"/>
        <v/>
      </c>
      <c r="B18" s="3" t="str">
        <f t="shared" si="0"/>
        <v/>
      </c>
      <c r="C18" s="11"/>
      <c r="D18" s="12"/>
      <c r="E18" s="21"/>
      <c r="F18" s="21"/>
      <c r="G18" s="28"/>
      <c r="H18" s="29">
        <f t="shared" si="1"/>
        <v>0</v>
      </c>
      <c r="I18" s="15">
        <f t="shared" si="2"/>
        <v>0</v>
      </c>
      <c r="J18" s="16"/>
      <c r="K18" s="12"/>
      <c r="L18" s="7"/>
      <c r="M18" s="29">
        <f t="shared" si="3"/>
        <v>0</v>
      </c>
      <c r="N18" s="19"/>
    </row>
    <row r="19" spans="1:14" x14ac:dyDescent="0.15">
      <c r="A19" s="45" t="str">
        <f t="shared" si="4"/>
        <v/>
      </c>
      <c r="B19" s="3" t="str">
        <f t="shared" si="0"/>
        <v/>
      </c>
      <c r="C19" s="11"/>
      <c r="D19" s="12"/>
      <c r="E19" s="21"/>
      <c r="F19" s="21"/>
      <c r="G19" s="28"/>
      <c r="H19" s="29">
        <f t="shared" si="1"/>
        <v>0</v>
      </c>
      <c r="I19" s="15">
        <f t="shared" si="2"/>
        <v>0</v>
      </c>
      <c r="J19" s="16"/>
      <c r="K19" s="12"/>
      <c r="L19" s="7"/>
      <c r="M19" s="29">
        <f t="shared" si="3"/>
        <v>0</v>
      </c>
      <c r="N19" s="19"/>
    </row>
    <row r="20" spans="1:14" x14ac:dyDescent="0.15">
      <c r="A20" s="45" t="str">
        <f t="shared" si="4"/>
        <v/>
      </c>
      <c r="B20" s="3" t="str">
        <f t="shared" si="0"/>
        <v/>
      </c>
      <c r="C20" s="11"/>
      <c r="D20" s="12"/>
      <c r="E20" s="21"/>
      <c r="F20" s="21"/>
      <c r="G20" s="28"/>
      <c r="H20" s="29">
        <f t="shared" si="1"/>
        <v>0</v>
      </c>
      <c r="I20" s="15">
        <f t="shared" si="2"/>
        <v>0</v>
      </c>
      <c r="J20" s="16"/>
      <c r="K20" s="12"/>
      <c r="L20" s="7"/>
      <c r="M20" s="29">
        <f t="shared" si="3"/>
        <v>0</v>
      </c>
      <c r="N20" s="19"/>
    </row>
    <row r="21" spans="1:14" x14ac:dyDescent="0.15">
      <c r="A21" s="45" t="str">
        <f t="shared" si="4"/>
        <v/>
      </c>
      <c r="B21" s="3" t="str">
        <f t="shared" si="0"/>
        <v/>
      </c>
      <c r="C21" s="11"/>
      <c r="D21" s="12"/>
      <c r="E21" s="21"/>
      <c r="F21" s="21"/>
      <c r="G21" s="28"/>
      <c r="H21" s="29">
        <f t="shared" si="1"/>
        <v>0</v>
      </c>
      <c r="I21" s="15">
        <f t="shared" si="2"/>
        <v>0</v>
      </c>
      <c r="J21" s="16"/>
      <c r="K21" s="12"/>
      <c r="L21" s="7"/>
      <c r="M21" s="29">
        <f t="shared" si="3"/>
        <v>0</v>
      </c>
      <c r="N21" s="19"/>
    </row>
    <row r="22" spans="1:14" x14ac:dyDescent="0.15">
      <c r="A22" s="45" t="str">
        <f t="shared" si="4"/>
        <v/>
      </c>
      <c r="B22" s="3" t="str">
        <f t="shared" si="0"/>
        <v/>
      </c>
      <c r="C22" s="11"/>
      <c r="D22" s="12"/>
      <c r="E22" s="21"/>
      <c r="F22" s="21"/>
      <c r="G22" s="28"/>
      <c r="H22" s="29">
        <f t="shared" si="1"/>
        <v>0</v>
      </c>
      <c r="I22" s="15">
        <f t="shared" si="2"/>
        <v>0</v>
      </c>
      <c r="J22" s="16"/>
      <c r="K22" s="12"/>
      <c r="L22" s="7"/>
      <c r="M22" s="29">
        <f t="shared" si="3"/>
        <v>0</v>
      </c>
      <c r="N22" s="19"/>
    </row>
    <row r="23" spans="1:14" x14ac:dyDescent="0.15">
      <c r="A23" s="45" t="str">
        <f t="shared" si="4"/>
        <v/>
      </c>
      <c r="B23" s="3" t="str">
        <f t="shared" si="0"/>
        <v/>
      </c>
      <c r="C23" s="11"/>
      <c r="D23" s="12"/>
      <c r="E23" s="21"/>
      <c r="F23" s="21"/>
      <c r="G23" s="28"/>
      <c r="H23" s="29">
        <f t="shared" si="1"/>
        <v>0</v>
      </c>
      <c r="I23" s="15">
        <f t="shared" si="2"/>
        <v>0</v>
      </c>
      <c r="J23" s="16"/>
      <c r="K23" s="12"/>
      <c r="L23" s="7"/>
      <c r="M23" s="29">
        <f t="shared" si="3"/>
        <v>0</v>
      </c>
      <c r="N23" s="19"/>
    </row>
    <row r="24" spans="1:14" x14ac:dyDescent="0.15">
      <c r="A24" s="45" t="str">
        <f t="shared" si="4"/>
        <v/>
      </c>
      <c r="B24" s="3" t="str">
        <f t="shared" si="0"/>
        <v/>
      </c>
      <c r="C24" s="11"/>
      <c r="D24" s="12"/>
      <c r="E24" s="21"/>
      <c r="F24" s="21"/>
      <c r="G24" s="28"/>
      <c r="H24" s="29">
        <f t="shared" si="1"/>
        <v>0</v>
      </c>
      <c r="I24" s="15">
        <f t="shared" si="2"/>
        <v>0</v>
      </c>
      <c r="J24" s="16"/>
      <c r="K24" s="12"/>
      <c r="L24" s="7"/>
      <c r="M24" s="29">
        <f t="shared" si="3"/>
        <v>0</v>
      </c>
      <c r="N24" s="19"/>
    </row>
    <row r="25" spans="1:14" x14ac:dyDescent="0.15">
      <c r="A25" s="45" t="str">
        <f t="shared" si="4"/>
        <v/>
      </c>
      <c r="B25" s="3" t="str">
        <f t="shared" si="0"/>
        <v/>
      </c>
      <c r="C25" s="11"/>
      <c r="D25" s="12"/>
      <c r="E25" s="21"/>
      <c r="F25" s="21"/>
      <c r="G25" s="28"/>
      <c r="H25" s="29">
        <f t="shared" si="1"/>
        <v>0</v>
      </c>
      <c r="I25" s="15">
        <f t="shared" si="2"/>
        <v>0</v>
      </c>
      <c r="J25" s="16"/>
      <c r="K25" s="12"/>
      <c r="L25" s="7"/>
      <c r="M25" s="29">
        <f t="shared" si="3"/>
        <v>0</v>
      </c>
      <c r="N25" s="19"/>
    </row>
    <row r="26" spans="1:14" x14ac:dyDescent="0.15">
      <c r="A26" s="45" t="str">
        <f t="shared" si="4"/>
        <v/>
      </c>
      <c r="B26" s="3" t="str">
        <f t="shared" si="0"/>
        <v/>
      </c>
      <c r="C26" s="11"/>
      <c r="D26" s="12"/>
      <c r="E26" s="21"/>
      <c r="F26" s="21"/>
      <c r="G26" s="28"/>
      <c r="H26" s="29">
        <f t="shared" si="1"/>
        <v>0</v>
      </c>
      <c r="I26" s="15">
        <f t="shared" si="2"/>
        <v>0</v>
      </c>
      <c r="J26" s="16"/>
      <c r="K26" s="12"/>
      <c r="L26" s="7"/>
      <c r="M26" s="29">
        <f t="shared" si="3"/>
        <v>0</v>
      </c>
      <c r="N26" s="19"/>
    </row>
    <row r="27" spans="1:14" x14ac:dyDescent="0.15">
      <c r="A27" s="45" t="str">
        <f t="shared" si="4"/>
        <v/>
      </c>
      <c r="B27" s="3" t="str">
        <f t="shared" si="0"/>
        <v/>
      </c>
      <c r="C27" s="11"/>
      <c r="D27" s="12"/>
      <c r="E27" s="21"/>
      <c r="F27" s="21"/>
      <c r="G27" s="28"/>
      <c r="H27" s="29">
        <f t="shared" si="1"/>
        <v>0</v>
      </c>
      <c r="I27" s="15">
        <f t="shared" si="2"/>
        <v>0</v>
      </c>
      <c r="J27" s="16"/>
      <c r="K27" s="12"/>
      <c r="L27" s="7"/>
      <c r="M27" s="29">
        <f t="shared" si="3"/>
        <v>0</v>
      </c>
      <c r="N27" s="19"/>
    </row>
    <row r="28" spans="1:14" x14ac:dyDescent="0.15">
      <c r="A28" s="45" t="str">
        <f t="shared" si="4"/>
        <v/>
      </c>
      <c r="B28" s="3" t="str">
        <f t="shared" si="0"/>
        <v/>
      </c>
      <c r="C28" s="11"/>
      <c r="D28" s="12"/>
      <c r="E28" s="21"/>
      <c r="F28" s="21"/>
      <c r="G28" s="28"/>
      <c r="H28" s="29">
        <f t="shared" si="1"/>
        <v>0</v>
      </c>
      <c r="I28" s="15">
        <f t="shared" si="2"/>
        <v>0</v>
      </c>
      <c r="J28" s="16"/>
      <c r="K28" s="12"/>
      <c r="L28" s="7"/>
      <c r="M28" s="29">
        <f t="shared" si="3"/>
        <v>0</v>
      </c>
      <c r="N28" s="19"/>
    </row>
    <row r="29" spans="1:14" x14ac:dyDescent="0.15">
      <c r="A29" s="45" t="str">
        <f t="shared" si="4"/>
        <v/>
      </c>
      <c r="B29" s="3" t="str">
        <f t="shared" si="0"/>
        <v/>
      </c>
      <c r="C29" s="11"/>
      <c r="D29" s="12"/>
      <c r="E29" s="21"/>
      <c r="F29" s="21"/>
      <c r="G29" s="28"/>
      <c r="H29" s="29">
        <f t="shared" si="1"/>
        <v>0</v>
      </c>
      <c r="I29" s="15">
        <f t="shared" si="2"/>
        <v>0</v>
      </c>
      <c r="J29" s="16"/>
      <c r="K29" s="12"/>
      <c r="L29" s="7"/>
      <c r="M29" s="29">
        <f t="shared" si="3"/>
        <v>0</v>
      </c>
      <c r="N29" s="19"/>
    </row>
    <row r="30" spans="1:14" x14ac:dyDescent="0.15">
      <c r="A30" s="45" t="str">
        <f t="shared" si="4"/>
        <v/>
      </c>
      <c r="B30" s="3" t="str">
        <f t="shared" si="0"/>
        <v/>
      </c>
      <c r="C30" s="11"/>
      <c r="D30" s="12"/>
      <c r="E30" s="21"/>
      <c r="F30" s="21"/>
      <c r="G30" s="28"/>
      <c r="H30" s="29">
        <f t="shared" si="1"/>
        <v>0</v>
      </c>
      <c r="I30" s="15">
        <f t="shared" si="2"/>
        <v>0</v>
      </c>
      <c r="J30" s="16"/>
      <c r="K30" s="12"/>
      <c r="L30" s="7"/>
      <c r="M30" s="29">
        <f t="shared" si="3"/>
        <v>0</v>
      </c>
      <c r="N30" s="19"/>
    </row>
    <row r="31" spans="1:14" x14ac:dyDescent="0.15">
      <c r="A31" s="45" t="str">
        <f t="shared" si="4"/>
        <v/>
      </c>
      <c r="B31" s="3" t="str">
        <f t="shared" si="0"/>
        <v/>
      </c>
      <c r="C31" s="11"/>
      <c r="D31" s="12"/>
      <c r="E31" s="21"/>
      <c r="F31" s="21"/>
      <c r="G31" s="28"/>
      <c r="H31" s="29">
        <f t="shared" si="1"/>
        <v>0</v>
      </c>
      <c r="I31" s="15">
        <f t="shared" si="2"/>
        <v>0</v>
      </c>
      <c r="J31" s="16"/>
      <c r="K31" s="12"/>
      <c r="L31" s="7"/>
      <c r="M31" s="29">
        <f t="shared" si="3"/>
        <v>0</v>
      </c>
      <c r="N31" s="19"/>
    </row>
    <row r="32" spans="1:14" x14ac:dyDescent="0.15">
      <c r="A32" s="45" t="str">
        <f t="shared" si="4"/>
        <v/>
      </c>
      <c r="B32" s="3" t="str">
        <f t="shared" si="0"/>
        <v/>
      </c>
      <c r="C32" s="11"/>
      <c r="D32" s="12"/>
      <c r="E32" s="21"/>
      <c r="F32" s="21"/>
      <c r="G32" s="28"/>
      <c r="H32" s="29">
        <f t="shared" si="1"/>
        <v>0</v>
      </c>
      <c r="I32" s="15">
        <f t="shared" si="2"/>
        <v>0</v>
      </c>
      <c r="J32" s="16"/>
      <c r="K32" s="12"/>
      <c r="L32" s="7"/>
      <c r="M32" s="29">
        <f t="shared" si="3"/>
        <v>0</v>
      </c>
      <c r="N32" s="19"/>
    </row>
    <row r="33" spans="1:17" x14ac:dyDescent="0.15">
      <c r="A33" s="45" t="str">
        <f t="shared" si="4"/>
        <v/>
      </c>
      <c r="B33" s="3" t="str">
        <f t="shared" si="0"/>
        <v/>
      </c>
      <c r="C33" s="11"/>
      <c r="D33" s="12"/>
      <c r="E33" s="21"/>
      <c r="F33" s="21"/>
      <c r="G33" s="28"/>
      <c r="H33" s="29">
        <f t="shared" si="1"/>
        <v>0</v>
      </c>
      <c r="I33" s="15">
        <f t="shared" si="2"/>
        <v>0</v>
      </c>
      <c r="J33" s="16"/>
      <c r="K33" s="12"/>
      <c r="L33" s="7"/>
      <c r="M33" s="29">
        <f t="shared" si="3"/>
        <v>0</v>
      </c>
      <c r="N33" s="19"/>
    </row>
    <row r="34" spans="1:17" x14ac:dyDescent="0.15">
      <c r="A34" s="45" t="str">
        <f t="shared" si="4"/>
        <v/>
      </c>
      <c r="B34" s="3" t="str">
        <f t="shared" si="0"/>
        <v/>
      </c>
      <c r="C34" s="11"/>
      <c r="D34" s="12"/>
      <c r="E34" s="21"/>
      <c r="F34" s="21"/>
      <c r="G34" s="28"/>
      <c r="H34" s="29">
        <f t="shared" si="1"/>
        <v>0</v>
      </c>
      <c r="I34" s="15">
        <f t="shared" si="2"/>
        <v>0</v>
      </c>
      <c r="J34" s="16"/>
      <c r="K34" s="12"/>
      <c r="L34" s="7"/>
      <c r="M34" s="29">
        <f t="shared" si="3"/>
        <v>0</v>
      </c>
      <c r="N34" s="19"/>
    </row>
    <row r="35" spans="1:17" x14ac:dyDescent="0.15">
      <c r="A35" s="45" t="str">
        <f t="shared" si="4"/>
        <v/>
      </c>
      <c r="B35" s="3" t="str">
        <f t="shared" si="0"/>
        <v/>
      </c>
      <c r="C35" s="11"/>
      <c r="D35" s="12"/>
      <c r="E35" s="21"/>
      <c r="F35" s="21"/>
      <c r="G35" s="28"/>
      <c r="H35" s="29">
        <f t="shared" si="1"/>
        <v>0</v>
      </c>
      <c r="I35" s="15">
        <f t="shared" si="2"/>
        <v>0</v>
      </c>
      <c r="J35" s="16"/>
      <c r="K35" s="12"/>
      <c r="L35" s="7"/>
      <c r="M35" s="29">
        <f t="shared" si="3"/>
        <v>0</v>
      </c>
      <c r="N35" s="19"/>
    </row>
    <row r="36" spans="1:17" x14ac:dyDescent="0.15">
      <c r="A36" s="45" t="str">
        <f t="shared" si="4"/>
        <v/>
      </c>
      <c r="B36" s="3" t="str">
        <f t="shared" si="0"/>
        <v/>
      </c>
      <c r="C36" s="11"/>
      <c r="D36" s="12"/>
      <c r="E36" s="21"/>
      <c r="F36" s="21"/>
      <c r="G36" s="28"/>
      <c r="H36" s="29">
        <f t="shared" si="1"/>
        <v>0</v>
      </c>
      <c r="I36" s="15">
        <f t="shared" si="2"/>
        <v>0</v>
      </c>
      <c r="J36" s="16"/>
      <c r="K36" s="12"/>
      <c r="L36" s="7"/>
      <c r="M36" s="29">
        <f t="shared" si="3"/>
        <v>0</v>
      </c>
      <c r="N36" s="19"/>
    </row>
    <row r="37" spans="1:17" x14ac:dyDescent="0.15">
      <c r="A37" s="45" t="str">
        <f t="shared" si="4"/>
        <v/>
      </c>
      <c r="B37" s="3" t="str">
        <f t="shared" si="0"/>
        <v/>
      </c>
      <c r="C37" s="11"/>
      <c r="D37" s="12"/>
      <c r="E37" s="21"/>
      <c r="F37" s="21"/>
      <c r="G37" s="28"/>
      <c r="H37" s="29">
        <f t="shared" si="1"/>
        <v>0</v>
      </c>
      <c r="I37" s="15">
        <f t="shared" si="2"/>
        <v>0</v>
      </c>
      <c r="J37" s="16"/>
      <c r="K37" s="12"/>
      <c r="L37" s="7"/>
      <c r="M37" s="29">
        <f t="shared" si="3"/>
        <v>0</v>
      </c>
      <c r="N37" s="19"/>
    </row>
    <row r="38" spans="1:17" ht="16.5" thickBot="1" x14ac:dyDescent="0.2">
      <c r="A38" s="45" t="str">
        <f t="shared" si="4"/>
        <v/>
      </c>
      <c r="B38" s="4" t="str">
        <f t="shared" si="0"/>
        <v/>
      </c>
      <c r="C38" s="13"/>
      <c r="D38" s="14"/>
      <c r="E38" s="22"/>
      <c r="F38" s="22"/>
      <c r="G38" s="33"/>
      <c r="H38" s="34">
        <f t="shared" si="1"/>
        <v>0</v>
      </c>
      <c r="I38" s="27">
        <f t="shared" si="2"/>
        <v>0</v>
      </c>
      <c r="J38" s="17"/>
      <c r="K38" s="14"/>
      <c r="L38" s="8"/>
      <c r="M38" s="34">
        <f t="shared" si="3"/>
        <v>0</v>
      </c>
      <c r="N38" s="20"/>
    </row>
    <row r="39" spans="1:17" s="41" customFormat="1" ht="17.25" customHeight="1" thickBot="1" x14ac:dyDescent="0.2">
      <c r="A39" s="134" t="s">
        <v>10</v>
      </c>
      <c r="B39" s="135"/>
      <c r="C39" s="128">
        <f>SUM(D8:D38)-SUM(C8:C38)</f>
        <v>0</v>
      </c>
      <c r="D39" s="129"/>
      <c r="E39" s="128">
        <f>SUM(F8:F38)-SUM(E8:E38)</f>
        <v>0</v>
      </c>
      <c r="F39" s="129"/>
      <c r="G39" s="36">
        <f>SUM(G8:G38)</f>
        <v>0</v>
      </c>
      <c r="H39" s="37">
        <f>SUM(H8:H38)</f>
        <v>0</v>
      </c>
      <c r="I39" s="35">
        <f>SUM(I8:I38)</f>
        <v>0</v>
      </c>
      <c r="J39" s="35">
        <f t="shared" ref="J39:L39" si="5">SUM(J8:J38)</f>
        <v>0</v>
      </c>
      <c r="K39" s="38">
        <f t="shared" si="5"/>
        <v>0</v>
      </c>
      <c r="L39" s="39">
        <f t="shared" si="5"/>
        <v>0</v>
      </c>
      <c r="M39" s="36">
        <f>SUM(M8:M38)</f>
        <v>0</v>
      </c>
      <c r="N39" s="40"/>
    </row>
    <row r="40" spans="1:17" ht="39" customHeight="1" x14ac:dyDescent="0.15">
      <c r="A40" s="102"/>
      <c r="B40" s="1"/>
      <c r="C40" s="2"/>
      <c r="P40"/>
      <c r="Q40"/>
    </row>
    <row r="41" spans="1:17" ht="19.5" customHeight="1" x14ac:dyDescent="0.25">
      <c r="A41" s="75"/>
      <c r="B41" s="1"/>
      <c r="C41" s="2"/>
      <c r="F41" s="73" t="s">
        <v>32</v>
      </c>
      <c r="J41" s="73" t="s">
        <v>33</v>
      </c>
    </row>
    <row r="42" spans="1:17" ht="24.75" customHeight="1" x14ac:dyDescent="0.15">
      <c r="A42" s="109" t="s">
        <v>14</v>
      </c>
      <c r="B42" s="109"/>
      <c r="C42" s="103">
        <f>COUNT(E7:E37)</f>
        <v>0</v>
      </c>
      <c r="D42" s="103"/>
      <c r="F42" s="42" t="s">
        <v>15</v>
      </c>
      <c r="G42" s="104"/>
      <c r="H42" s="105"/>
      <c r="J42" s="42"/>
      <c r="K42" s="65" t="s">
        <v>6</v>
      </c>
      <c r="L42" s="43" t="s">
        <v>4</v>
      </c>
      <c r="M42" s="43" t="s">
        <v>5</v>
      </c>
      <c r="O42"/>
      <c r="P42"/>
    </row>
    <row r="43" spans="1:17" ht="24.75" customHeight="1" x14ac:dyDescent="0.15">
      <c r="A43" s="109" t="s">
        <v>26</v>
      </c>
      <c r="B43" s="109"/>
      <c r="C43" s="106">
        <f>J38*24</f>
        <v>0</v>
      </c>
      <c r="D43" s="106"/>
      <c r="F43" s="42" t="s">
        <v>25</v>
      </c>
      <c r="G43" s="107">
        <f>G42*C43</f>
        <v>0</v>
      </c>
      <c r="H43" s="108"/>
      <c r="J43" s="66" t="s">
        <v>27</v>
      </c>
      <c r="K43" s="63">
        <f>L38*24</f>
        <v>0</v>
      </c>
      <c r="L43" s="63">
        <f>M38*24</f>
        <v>0</v>
      </c>
      <c r="M43" s="63">
        <f>N38*24</f>
        <v>0</v>
      </c>
      <c r="O43"/>
      <c r="P43"/>
    </row>
    <row r="44" spans="1:17" ht="24.75" customHeight="1" x14ac:dyDescent="0.15">
      <c r="B44" s="1"/>
      <c r="J44" s="42" t="s">
        <v>15</v>
      </c>
      <c r="K44" s="99"/>
      <c r="L44" s="99"/>
      <c r="M44" s="99"/>
      <c r="O44"/>
      <c r="P44"/>
    </row>
    <row r="45" spans="1:17" ht="24.75" customHeight="1" x14ac:dyDescent="0.15">
      <c r="B45" s="1"/>
      <c r="J45" s="42" t="s">
        <v>16</v>
      </c>
      <c r="K45" s="100"/>
      <c r="L45" s="100"/>
      <c r="M45" s="100"/>
      <c r="O45"/>
      <c r="P45"/>
    </row>
    <row r="46" spans="1:17" ht="24.75" customHeight="1" x14ac:dyDescent="0.15">
      <c r="B46" s="1"/>
      <c r="J46" s="42" t="s">
        <v>24</v>
      </c>
      <c r="K46" s="64">
        <f>K44*K45*K43</f>
        <v>0</v>
      </c>
      <c r="L46" s="64">
        <f>G42*L45*L43</f>
        <v>0</v>
      </c>
      <c r="M46" s="64">
        <f>G42*M45*M43</f>
        <v>0</v>
      </c>
      <c r="O46"/>
      <c r="P46"/>
    </row>
  </sheetData>
  <mergeCells count="22">
    <mergeCell ref="E39:F39"/>
    <mergeCell ref="E6:F6"/>
    <mergeCell ref="C6:D6"/>
    <mergeCell ref="A39:B39"/>
    <mergeCell ref="C39:D39"/>
    <mergeCell ref="A1:N1"/>
    <mergeCell ref="A4:B4"/>
    <mergeCell ref="A3:B3"/>
    <mergeCell ref="H6:H7"/>
    <mergeCell ref="I6:I7"/>
    <mergeCell ref="G6:G7"/>
    <mergeCell ref="J6:L6"/>
    <mergeCell ref="N6:N7"/>
    <mergeCell ref="M6:M7"/>
    <mergeCell ref="A6:A7"/>
    <mergeCell ref="B6:B7"/>
    <mergeCell ref="C42:D42"/>
    <mergeCell ref="G42:H42"/>
    <mergeCell ref="C43:D43"/>
    <mergeCell ref="G43:H43"/>
    <mergeCell ref="A42:B42"/>
    <mergeCell ref="A43:B43"/>
  </mergeCells>
  <phoneticPr fontId="2"/>
  <conditionalFormatting sqref="A8:B38">
    <cfRule type="expression" dxfId="5" priority="6">
      <formula>OR(A8&lt;$C$4,A8&gt;$E$4)</formula>
    </cfRule>
  </conditionalFormatting>
  <conditionalFormatting sqref="H8:I38">
    <cfRule type="expression" dxfId="4" priority="2">
      <formula>OR(A8&lt;$C$4,A8&gt;$E$4)</formula>
    </cfRule>
  </conditionalFormatting>
  <conditionalFormatting sqref="M8:M38">
    <cfRule type="expression" dxfId="3" priority="1">
      <formula>OR(A8&lt;$C$4,A8&gt;$E$4)</formula>
    </cfRule>
  </conditionalFormatting>
  <dataValidations count="2">
    <dataValidation type="list" allowBlank="1" showInputMessage="1" showErrorMessage="1" sqref="E3" xr:uid="{44441BDB-91FC-45D8-804E-B32E4AE1BF10}">
      <formula1>"1,2,3,4,5,6,7,8,9,10,11,12"</formula1>
    </dataValidation>
    <dataValidation type="list" allowBlank="1" showInputMessage="1" showErrorMessage="1" sqref="C3" xr:uid="{278B783D-78C1-4F35-80DD-1B2472DF5849}">
      <formula1>"2024,2025"</formula1>
    </dataValidation>
  </dataValidations>
  <printOptions horizontalCentered="1" verticalCentered="1"/>
  <pageMargins left="0.23622047244094491" right="0.23622047244094491" top="0.32" bottom="0.2" header="0.21" footer="0.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25728-9766-49E3-931B-395D2D982F62}">
  <sheetPr>
    <pageSetUpPr fitToPage="1"/>
  </sheetPr>
  <dimension ref="A1:R48"/>
  <sheetViews>
    <sheetView showGridLines="0" view="pageBreakPreview" zoomScale="60" zoomScaleNormal="55" zoomScalePageLayoutView="40" workbookViewId="0">
      <selection activeCell="D9" sqref="D9"/>
    </sheetView>
  </sheetViews>
  <sheetFormatPr defaultRowHeight="15.75" x14ac:dyDescent="0.15"/>
  <cols>
    <col min="1" max="1" width="9" style="1"/>
    <col min="2" max="2" width="7" style="1" customWidth="1"/>
    <col min="3" max="3" width="7" style="2" customWidth="1"/>
    <col min="4" max="14" width="12.125" style="1" customWidth="1"/>
    <col min="15" max="15" width="33.5" style="1" customWidth="1"/>
    <col min="16" max="16384" width="9" style="1"/>
  </cols>
  <sheetData>
    <row r="1" spans="1:18" ht="44.25" customHeight="1" x14ac:dyDescent="0.15">
      <c r="E1" s="54"/>
    </row>
    <row r="2" spans="1:18" ht="40.5" customHeight="1" x14ac:dyDescent="0.15">
      <c r="A2" s="67"/>
      <c r="B2" s="138" t="s">
        <v>8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68"/>
    </row>
    <row r="3" spans="1:18" x14ac:dyDescent="0.15">
      <c r="A3" s="69"/>
      <c r="P3" s="70"/>
    </row>
    <row r="4" spans="1:18" ht="30" customHeight="1" x14ac:dyDescent="0.15">
      <c r="A4" s="69"/>
      <c r="B4" s="111" t="s">
        <v>29</v>
      </c>
      <c r="C4" s="113"/>
      <c r="D4" s="78">
        <v>2024</v>
      </c>
      <c r="E4" s="48" t="s">
        <v>0</v>
      </c>
      <c r="F4" s="78">
        <v>1</v>
      </c>
      <c r="G4" s="49" t="s">
        <v>28</v>
      </c>
      <c r="N4" s="47" t="s">
        <v>13</v>
      </c>
      <c r="O4" s="56" t="s">
        <v>30</v>
      </c>
      <c r="P4" s="70"/>
    </row>
    <row r="5" spans="1:18" ht="30" customHeight="1" x14ac:dyDescent="0.15">
      <c r="A5" s="69"/>
      <c r="B5" s="111" t="s">
        <v>9</v>
      </c>
      <c r="C5" s="112"/>
      <c r="D5" s="79">
        <v>45292</v>
      </c>
      <c r="E5" s="46" t="s">
        <v>7</v>
      </c>
      <c r="F5" s="55">
        <v>45306</v>
      </c>
      <c r="H5"/>
      <c r="I5"/>
      <c r="N5" s="47" t="s">
        <v>1</v>
      </c>
      <c r="O5" s="56" t="s">
        <v>31</v>
      </c>
      <c r="P5" s="70"/>
    </row>
    <row r="6" spans="1:18" ht="16.5" thickBot="1" x14ac:dyDescent="0.2">
      <c r="A6" s="69"/>
      <c r="P6" s="70"/>
    </row>
    <row r="7" spans="1:18" x14ac:dyDescent="0.15">
      <c r="A7" s="69"/>
      <c r="B7" s="124" t="s">
        <v>2</v>
      </c>
      <c r="C7" s="126" t="s">
        <v>3</v>
      </c>
      <c r="D7" s="132" t="s">
        <v>17</v>
      </c>
      <c r="E7" s="133"/>
      <c r="F7" s="130" t="s">
        <v>18</v>
      </c>
      <c r="G7" s="131"/>
      <c r="H7" s="118" t="s">
        <v>11</v>
      </c>
      <c r="I7" s="114" t="s">
        <v>21</v>
      </c>
      <c r="J7" s="116" t="s">
        <v>22</v>
      </c>
      <c r="K7" s="120"/>
      <c r="L7" s="120"/>
      <c r="M7" s="121"/>
      <c r="N7" s="122" t="s">
        <v>23</v>
      </c>
      <c r="O7" s="118" t="s">
        <v>12</v>
      </c>
      <c r="P7" s="70"/>
    </row>
    <row r="8" spans="1:18" ht="16.5" thickBot="1" x14ac:dyDescent="0.2">
      <c r="A8" s="69"/>
      <c r="B8" s="125"/>
      <c r="C8" s="127"/>
      <c r="D8" s="23" t="s">
        <v>19</v>
      </c>
      <c r="E8" s="24" t="s">
        <v>20</v>
      </c>
      <c r="F8" s="25" t="s">
        <v>19</v>
      </c>
      <c r="G8" s="26" t="s">
        <v>20</v>
      </c>
      <c r="H8" s="119"/>
      <c r="I8" s="115"/>
      <c r="J8" s="117"/>
      <c r="K8" s="30" t="s">
        <v>6</v>
      </c>
      <c r="L8" s="31" t="s">
        <v>4</v>
      </c>
      <c r="M8" s="32" t="s">
        <v>5</v>
      </c>
      <c r="N8" s="123"/>
      <c r="O8" s="119"/>
      <c r="P8" s="70"/>
    </row>
    <row r="9" spans="1:18" x14ac:dyDescent="0.15">
      <c r="A9" s="69"/>
      <c r="B9" s="101">
        <f>IF(D5="","",D5)</f>
        <v>45292</v>
      </c>
      <c r="C9" s="5">
        <f>B9</f>
        <v>45292</v>
      </c>
      <c r="D9" s="80">
        <v>0.33333333333333331</v>
      </c>
      <c r="E9" s="81">
        <v>0.70833333333333337</v>
      </c>
      <c r="F9" s="82">
        <v>0.70833333333333337</v>
      </c>
      <c r="G9" s="82">
        <v>0.75</v>
      </c>
      <c r="H9" s="83">
        <v>4.1666666666666664E-2</v>
      </c>
      <c r="I9" s="84">
        <f>IF((E9-D9)-H9&gt;0,(E9-D9)-H9,0)</f>
        <v>0.33333333333333337</v>
      </c>
      <c r="J9" s="85">
        <f>IF((G9-F9)&gt;0,(G9-F9),0)</f>
        <v>4.166666666666663E-2</v>
      </c>
      <c r="K9" s="86">
        <v>4.1666666666666664E-2</v>
      </c>
      <c r="L9" s="81"/>
      <c r="M9" s="57"/>
      <c r="N9" s="29">
        <f>I9+J9</f>
        <v>0.375</v>
      </c>
      <c r="O9" s="60"/>
      <c r="P9" s="70"/>
    </row>
    <row r="10" spans="1:18" x14ac:dyDescent="0.15">
      <c r="A10" s="69"/>
      <c r="B10" s="45">
        <f>IF(B9="","",B9+1)</f>
        <v>45293</v>
      </c>
      <c r="C10" s="3">
        <f t="shared" ref="C10:C39" si="0">B10</f>
        <v>45293</v>
      </c>
      <c r="D10" s="87">
        <v>0.33333333333333331</v>
      </c>
      <c r="E10" s="88">
        <v>0.70833333333333337</v>
      </c>
      <c r="F10" s="82"/>
      <c r="G10" s="82"/>
      <c r="H10" s="83">
        <v>4.1666666666666664E-2</v>
      </c>
      <c r="I10" s="84">
        <f t="shared" ref="I10:I39" si="1">IF((E10-D10)-H10&gt;0,(E10-D10)-H10,0)</f>
        <v>0.33333333333333337</v>
      </c>
      <c r="J10" s="85">
        <f t="shared" ref="J10:J39" si="2">IF((G10-F10)&gt;0,(G10-F10),0)</f>
        <v>0</v>
      </c>
      <c r="K10" s="89"/>
      <c r="L10" s="88"/>
      <c r="M10" s="58"/>
      <c r="N10" s="29">
        <f t="shared" ref="N10:N39" si="3">I10+J10</f>
        <v>0.33333333333333337</v>
      </c>
      <c r="O10" s="61"/>
      <c r="P10" s="70"/>
    </row>
    <row r="11" spans="1:18" ht="16.5" x14ac:dyDescent="0.15">
      <c r="A11" s="69"/>
      <c r="B11" s="45">
        <f t="shared" ref="B11:B39" si="4">IF(B10="","",B10+1)</f>
        <v>45294</v>
      </c>
      <c r="C11" s="3">
        <f t="shared" si="0"/>
        <v>45294</v>
      </c>
      <c r="D11" s="87">
        <v>0.33333333333333331</v>
      </c>
      <c r="E11" s="88">
        <v>0.70833333333333337</v>
      </c>
      <c r="F11" s="82"/>
      <c r="G11" s="82"/>
      <c r="H11" s="83">
        <v>4.1666666666666664E-2</v>
      </c>
      <c r="I11" s="84">
        <f t="shared" si="1"/>
        <v>0.33333333333333337</v>
      </c>
      <c r="J11" s="85">
        <f t="shared" si="2"/>
        <v>0</v>
      </c>
      <c r="K11" s="89"/>
      <c r="L11" s="88"/>
      <c r="M11" s="58"/>
      <c r="N11" s="29">
        <f t="shared" si="3"/>
        <v>0.33333333333333337</v>
      </c>
      <c r="O11" s="61"/>
      <c r="P11" s="70"/>
      <c r="R11" s="53"/>
    </row>
    <row r="12" spans="1:18" x14ac:dyDescent="0.15">
      <c r="A12" s="69"/>
      <c r="B12" s="45">
        <f t="shared" si="4"/>
        <v>45295</v>
      </c>
      <c r="C12" s="3">
        <f t="shared" si="0"/>
        <v>45295</v>
      </c>
      <c r="D12" s="87">
        <v>0.33333333333333331</v>
      </c>
      <c r="E12" s="88">
        <v>0.70833333333333337</v>
      </c>
      <c r="F12" s="82"/>
      <c r="G12" s="82"/>
      <c r="H12" s="83">
        <v>4.1666666666666664E-2</v>
      </c>
      <c r="I12" s="84">
        <f t="shared" si="1"/>
        <v>0.33333333333333337</v>
      </c>
      <c r="J12" s="85">
        <f t="shared" si="2"/>
        <v>0</v>
      </c>
      <c r="K12" s="89"/>
      <c r="L12" s="88"/>
      <c r="M12" s="58"/>
      <c r="N12" s="29">
        <f t="shared" si="3"/>
        <v>0.33333333333333337</v>
      </c>
      <c r="O12" s="61"/>
      <c r="P12" s="70"/>
    </row>
    <row r="13" spans="1:18" x14ac:dyDescent="0.15">
      <c r="A13" s="69"/>
      <c r="B13" s="45">
        <f t="shared" si="4"/>
        <v>45296</v>
      </c>
      <c r="C13" s="3">
        <f t="shared" si="0"/>
        <v>45296</v>
      </c>
      <c r="D13" s="87">
        <v>0.33333333333333331</v>
      </c>
      <c r="E13" s="88">
        <v>0.70833333333333337</v>
      </c>
      <c r="F13" s="82"/>
      <c r="G13" s="82"/>
      <c r="H13" s="83">
        <v>4.1666666666666664E-2</v>
      </c>
      <c r="I13" s="84">
        <f t="shared" si="1"/>
        <v>0.33333333333333337</v>
      </c>
      <c r="J13" s="85">
        <f t="shared" si="2"/>
        <v>0</v>
      </c>
      <c r="K13" s="89"/>
      <c r="L13" s="88"/>
      <c r="M13" s="58"/>
      <c r="N13" s="29">
        <f t="shared" si="3"/>
        <v>0.33333333333333337</v>
      </c>
      <c r="O13" s="61"/>
      <c r="P13" s="70"/>
    </row>
    <row r="14" spans="1:18" x14ac:dyDescent="0.15">
      <c r="A14" s="69"/>
      <c r="B14" s="45">
        <f t="shared" si="4"/>
        <v>45297</v>
      </c>
      <c r="C14" s="3">
        <f t="shared" si="0"/>
        <v>45297</v>
      </c>
      <c r="D14" s="87"/>
      <c r="E14" s="88"/>
      <c r="F14" s="82"/>
      <c r="G14" s="82"/>
      <c r="H14" s="83"/>
      <c r="I14" s="84">
        <f t="shared" si="1"/>
        <v>0</v>
      </c>
      <c r="J14" s="85">
        <f t="shared" si="2"/>
        <v>0</v>
      </c>
      <c r="K14" s="89"/>
      <c r="L14" s="88"/>
      <c r="M14" s="58"/>
      <c r="N14" s="29">
        <f t="shared" si="3"/>
        <v>0</v>
      </c>
      <c r="O14" s="61"/>
      <c r="P14" s="70"/>
    </row>
    <row r="15" spans="1:18" x14ac:dyDescent="0.15">
      <c r="A15" s="69"/>
      <c r="B15" s="45">
        <f t="shared" si="4"/>
        <v>45298</v>
      </c>
      <c r="C15" s="3">
        <f t="shared" si="0"/>
        <v>45298</v>
      </c>
      <c r="D15" s="87"/>
      <c r="E15" s="88"/>
      <c r="F15" s="82"/>
      <c r="G15" s="82"/>
      <c r="H15" s="83"/>
      <c r="I15" s="84">
        <f t="shared" si="1"/>
        <v>0</v>
      </c>
      <c r="J15" s="85">
        <f t="shared" si="2"/>
        <v>0</v>
      </c>
      <c r="K15" s="89"/>
      <c r="L15" s="88"/>
      <c r="M15" s="58"/>
      <c r="N15" s="29">
        <f t="shared" si="3"/>
        <v>0</v>
      </c>
      <c r="O15" s="61"/>
      <c r="P15" s="70"/>
    </row>
    <row r="16" spans="1:18" x14ac:dyDescent="0.15">
      <c r="A16" s="69"/>
      <c r="B16" s="45">
        <f t="shared" si="4"/>
        <v>45299</v>
      </c>
      <c r="C16" s="3">
        <f t="shared" si="0"/>
        <v>45299</v>
      </c>
      <c r="D16" s="87">
        <v>0.33333333333333331</v>
      </c>
      <c r="E16" s="88">
        <v>0.70833333333333337</v>
      </c>
      <c r="F16" s="82"/>
      <c r="G16" s="82"/>
      <c r="H16" s="83">
        <v>4.1666666666666664E-2</v>
      </c>
      <c r="I16" s="84">
        <f t="shared" si="1"/>
        <v>0.33333333333333337</v>
      </c>
      <c r="J16" s="85">
        <f t="shared" si="2"/>
        <v>0</v>
      </c>
      <c r="K16" s="89"/>
      <c r="L16" s="88"/>
      <c r="M16" s="58"/>
      <c r="N16" s="29">
        <f t="shared" si="3"/>
        <v>0.33333333333333337</v>
      </c>
      <c r="O16" s="61"/>
      <c r="P16" s="70"/>
    </row>
    <row r="17" spans="1:16" x14ac:dyDescent="0.15">
      <c r="A17" s="69"/>
      <c r="B17" s="45">
        <f t="shared" si="4"/>
        <v>45300</v>
      </c>
      <c r="C17" s="3">
        <f t="shared" si="0"/>
        <v>45300</v>
      </c>
      <c r="D17" s="87">
        <v>0.33333333333333331</v>
      </c>
      <c r="E17" s="88">
        <v>0.70833333333333337</v>
      </c>
      <c r="F17" s="82"/>
      <c r="G17" s="82"/>
      <c r="H17" s="83">
        <v>4.1666666666666664E-2</v>
      </c>
      <c r="I17" s="84">
        <f t="shared" si="1"/>
        <v>0.33333333333333337</v>
      </c>
      <c r="J17" s="85">
        <f t="shared" si="2"/>
        <v>0</v>
      </c>
      <c r="K17" s="89"/>
      <c r="L17" s="88"/>
      <c r="M17" s="58"/>
      <c r="N17" s="29">
        <f t="shared" si="3"/>
        <v>0.33333333333333337</v>
      </c>
      <c r="O17" s="61"/>
      <c r="P17" s="70"/>
    </row>
    <row r="18" spans="1:16" x14ac:dyDescent="0.15">
      <c r="A18" s="69"/>
      <c r="B18" s="45">
        <f t="shared" si="4"/>
        <v>45301</v>
      </c>
      <c r="C18" s="3">
        <f t="shared" si="0"/>
        <v>45301</v>
      </c>
      <c r="D18" s="87">
        <v>0.33333333333333331</v>
      </c>
      <c r="E18" s="88">
        <v>0.70833333333333337</v>
      </c>
      <c r="F18" s="82">
        <v>0.70833333333333337</v>
      </c>
      <c r="G18" s="82">
        <v>0.75</v>
      </c>
      <c r="H18" s="83">
        <v>4.1666666666666664E-2</v>
      </c>
      <c r="I18" s="84">
        <f t="shared" si="1"/>
        <v>0.33333333333333337</v>
      </c>
      <c r="J18" s="85">
        <f t="shared" si="2"/>
        <v>4.166666666666663E-2</v>
      </c>
      <c r="K18" s="86">
        <v>4.1666666666666664E-2</v>
      </c>
      <c r="L18" s="88"/>
      <c r="M18" s="58"/>
      <c r="N18" s="29">
        <f t="shared" si="3"/>
        <v>0.375</v>
      </c>
      <c r="O18" s="61"/>
      <c r="P18" s="70"/>
    </row>
    <row r="19" spans="1:16" x14ac:dyDescent="0.15">
      <c r="A19" s="69"/>
      <c r="B19" s="45">
        <f t="shared" si="4"/>
        <v>45302</v>
      </c>
      <c r="C19" s="3">
        <f t="shared" si="0"/>
        <v>45302</v>
      </c>
      <c r="D19" s="87">
        <v>0.33333333333333331</v>
      </c>
      <c r="E19" s="88">
        <v>0.70833333333333337</v>
      </c>
      <c r="F19" s="82">
        <v>0.70833333333333337</v>
      </c>
      <c r="G19" s="82">
        <v>0.75</v>
      </c>
      <c r="H19" s="83">
        <v>4.1666666666666664E-2</v>
      </c>
      <c r="I19" s="84">
        <f t="shared" si="1"/>
        <v>0.33333333333333337</v>
      </c>
      <c r="J19" s="85">
        <f t="shared" si="2"/>
        <v>4.166666666666663E-2</v>
      </c>
      <c r="K19" s="86">
        <v>4.1666666666666664E-2</v>
      </c>
      <c r="L19" s="88"/>
      <c r="M19" s="58"/>
      <c r="N19" s="29">
        <f t="shared" si="3"/>
        <v>0.375</v>
      </c>
      <c r="O19" s="61"/>
      <c r="P19" s="70"/>
    </row>
    <row r="20" spans="1:16" x14ac:dyDescent="0.15">
      <c r="A20" s="69"/>
      <c r="B20" s="45">
        <f t="shared" si="4"/>
        <v>45303</v>
      </c>
      <c r="C20" s="3">
        <f t="shared" si="0"/>
        <v>45303</v>
      </c>
      <c r="D20" s="87">
        <v>0.33333333333333331</v>
      </c>
      <c r="E20" s="88">
        <v>0.70833333333333337</v>
      </c>
      <c r="F20" s="82"/>
      <c r="G20" s="82"/>
      <c r="H20" s="83">
        <v>4.1666666666666664E-2</v>
      </c>
      <c r="I20" s="84">
        <f t="shared" si="1"/>
        <v>0.33333333333333337</v>
      </c>
      <c r="J20" s="85">
        <f t="shared" si="2"/>
        <v>0</v>
      </c>
      <c r="K20" s="89"/>
      <c r="L20" s="88"/>
      <c r="M20" s="58"/>
      <c r="N20" s="29">
        <f t="shared" si="3"/>
        <v>0.33333333333333337</v>
      </c>
      <c r="O20" s="61"/>
      <c r="P20" s="70"/>
    </row>
    <row r="21" spans="1:16" x14ac:dyDescent="0.15">
      <c r="A21" s="69"/>
      <c r="B21" s="45">
        <f t="shared" si="4"/>
        <v>45304</v>
      </c>
      <c r="C21" s="3">
        <f t="shared" si="0"/>
        <v>45304</v>
      </c>
      <c r="D21" s="87"/>
      <c r="E21" s="88"/>
      <c r="F21" s="82"/>
      <c r="G21" s="82"/>
      <c r="H21" s="83"/>
      <c r="I21" s="84">
        <f t="shared" si="1"/>
        <v>0</v>
      </c>
      <c r="J21" s="85">
        <f t="shared" si="2"/>
        <v>0</v>
      </c>
      <c r="K21" s="89"/>
      <c r="L21" s="88"/>
      <c r="M21" s="58"/>
      <c r="N21" s="29">
        <f t="shared" si="3"/>
        <v>0</v>
      </c>
      <c r="O21" s="61"/>
      <c r="P21" s="70"/>
    </row>
    <row r="22" spans="1:16" x14ac:dyDescent="0.15">
      <c r="A22" s="69"/>
      <c r="B22" s="45">
        <f t="shared" si="4"/>
        <v>45305</v>
      </c>
      <c r="C22" s="3">
        <f t="shared" si="0"/>
        <v>45305</v>
      </c>
      <c r="D22" s="87"/>
      <c r="E22" s="88"/>
      <c r="F22" s="82"/>
      <c r="G22" s="82"/>
      <c r="H22" s="83"/>
      <c r="I22" s="84">
        <f t="shared" si="1"/>
        <v>0</v>
      </c>
      <c r="J22" s="85">
        <f t="shared" si="2"/>
        <v>0</v>
      </c>
      <c r="K22" s="89"/>
      <c r="L22" s="88"/>
      <c r="M22" s="58"/>
      <c r="N22" s="29">
        <f t="shared" si="3"/>
        <v>0</v>
      </c>
      <c r="O22" s="61"/>
      <c r="P22" s="70"/>
    </row>
    <row r="23" spans="1:16" x14ac:dyDescent="0.15">
      <c r="A23" s="69"/>
      <c r="B23" s="45">
        <f t="shared" si="4"/>
        <v>45306</v>
      </c>
      <c r="C23" s="3">
        <f t="shared" si="0"/>
        <v>45306</v>
      </c>
      <c r="D23" s="87">
        <v>0.33333333333333331</v>
      </c>
      <c r="E23" s="88">
        <v>0.70833333333333337</v>
      </c>
      <c r="F23" s="82"/>
      <c r="G23" s="82"/>
      <c r="H23" s="83">
        <v>4.1666666666666664E-2</v>
      </c>
      <c r="I23" s="84">
        <f t="shared" si="1"/>
        <v>0.33333333333333337</v>
      </c>
      <c r="J23" s="85">
        <f t="shared" si="2"/>
        <v>0</v>
      </c>
      <c r="K23" s="89"/>
      <c r="L23" s="88"/>
      <c r="M23" s="58"/>
      <c r="N23" s="29">
        <f t="shared" si="3"/>
        <v>0.33333333333333337</v>
      </c>
      <c r="O23" s="61"/>
      <c r="P23" s="70"/>
    </row>
    <row r="24" spans="1:16" x14ac:dyDescent="0.15">
      <c r="A24" s="69"/>
      <c r="B24" s="45">
        <f t="shared" si="4"/>
        <v>45307</v>
      </c>
      <c r="C24" s="3">
        <f t="shared" si="0"/>
        <v>45307</v>
      </c>
      <c r="D24" s="87">
        <v>0.33333333333333331</v>
      </c>
      <c r="E24" s="88">
        <v>0.70833333333333337</v>
      </c>
      <c r="F24" s="82"/>
      <c r="G24" s="82"/>
      <c r="H24" s="83">
        <v>4.1666666666666664E-2</v>
      </c>
      <c r="I24" s="84">
        <f t="shared" si="1"/>
        <v>0.33333333333333337</v>
      </c>
      <c r="J24" s="85">
        <f t="shared" si="2"/>
        <v>0</v>
      </c>
      <c r="K24" s="89"/>
      <c r="L24" s="88"/>
      <c r="M24" s="58"/>
      <c r="N24" s="29">
        <f t="shared" si="3"/>
        <v>0.33333333333333337</v>
      </c>
      <c r="O24" s="61"/>
      <c r="P24" s="70"/>
    </row>
    <row r="25" spans="1:16" x14ac:dyDescent="0.15">
      <c r="A25" s="69"/>
      <c r="B25" s="45">
        <f t="shared" si="4"/>
        <v>45308</v>
      </c>
      <c r="C25" s="3">
        <f t="shared" si="0"/>
        <v>45308</v>
      </c>
      <c r="D25" s="87">
        <v>0.33333333333333331</v>
      </c>
      <c r="E25" s="88">
        <v>0.70833333333333337</v>
      </c>
      <c r="F25" s="82"/>
      <c r="G25" s="82"/>
      <c r="H25" s="83">
        <v>4.1666666666666664E-2</v>
      </c>
      <c r="I25" s="84">
        <f t="shared" si="1"/>
        <v>0.33333333333333337</v>
      </c>
      <c r="J25" s="85">
        <f t="shared" si="2"/>
        <v>0</v>
      </c>
      <c r="K25" s="89"/>
      <c r="L25" s="88"/>
      <c r="M25" s="58"/>
      <c r="N25" s="29">
        <f t="shared" si="3"/>
        <v>0.33333333333333337</v>
      </c>
      <c r="O25" s="61"/>
      <c r="P25" s="70"/>
    </row>
    <row r="26" spans="1:16" x14ac:dyDescent="0.15">
      <c r="A26" s="69"/>
      <c r="B26" s="45">
        <f t="shared" si="4"/>
        <v>45309</v>
      </c>
      <c r="C26" s="3">
        <f t="shared" si="0"/>
        <v>45309</v>
      </c>
      <c r="D26" s="87">
        <v>0.33333333333333331</v>
      </c>
      <c r="E26" s="88">
        <v>0.70833333333333337</v>
      </c>
      <c r="F26" s="82"/>
      <c r="G26" s="82"/>
      <c r="H26" s="83">
        <v>4.1666666666666664E-2</v>
      </c>
      <c r="I26" s="84">
        <f t="shared" si="1"/>
        <v>0.33333333333333337</v>
      </c>
      <c r="J26" s="85">
        <f t="shared" si="2"/>
        <v>0</v>
      </c>
      <c r="K26" s="89"/>
      <c r="L26" s="88"/>
      <c r="M26" s="58"/>
      <c r="N26" s="29">
        <f t="shared" si="3"/>
        <v>0.33333333333333337</v>
      </c>
      <c r="O26" s="61"/>
      <c r="P26" s="70"/>
    </row>
    <row r="27" spans="1:16" x14ac:dyDescent="0.15">
      <c r="A27" s="69"/>
      <c r="B27" s="45">
        <f t="shared" si="4"/>
        <v>45310</v>
      </c>
      <c r="C27" s="3">
        <f t="shared" si="0"/>
        <v>45310</v>
      </c>
      <c r="D27" s="87">
        <v>0.33333333333333331</v>
      </c>
      <c r="E27" s="88">
        <v>0.70833333333333337</v>
      </c>
      <c r="F27" s="82"/>
      <c r="G27" s="82"/>
      <c r="H27" s="83">
        <v>4.1666666666666664E-2</v>
      </c>
      <c r="I27" s="84">
        <f t="shared" si="1"/>
        <v>0.33333333333333337</v>
      </c>
      <c r="J27" s="85">
        <f t="shared" si="2"/>
        <v>0</v>
      </c>
      <c r="K27" s="89"/>
      <c r="L27" s="88"/>
      <c r="M27" s="58"/>
      <c r="N27" s="29">
        <f t="shared" si="3"/>
        <v>0.33333333333333337</v>
      </c>
      <c r="O27" s="61"/>
      <c r="P27" s="70"/>
    </row>
    <row r="28" spans="1:16" x14ac:dyDescent="0.15">
      <c r="A28" s="69"/>
      <c r="B28" s="45">
        <f t="shared" si="4"/>
        <v>45311</v>
      </c>
      <c r="C28" s="3">
        <f t="shared" si="0"/>
        <v>45311</v>
      </c>
      <c r="D28" s="87"/>
      <c r="E28" s="88"/>
      <c r="F28" s="82"/>
      <c r="G28" s="82"/>
      <c r="H28" s="83"/>
      <c r="I28" s="84">
        <f t="shared" si="1"/>
        <v>0</v>
      </c>
      <c r="J28" s="85">
        <f t="shared" si="2"/>
        <v>0</v>
      </c>
      <c r="K28" s="89"/>
      <c r="L28" s="88"/>
      <c r="M28" s="58"/>
      <c r="N28" s="29">
        <f t="shared" si="3"/>
        <v>0</v>
      </c>
      <c r="O28" s="61"/>
      <c r="P28" s="70"/>
    </row>
    <row r="29" spans="1:16" x14ac:dyDescent="0.15">
      <c r="A29" s="69"/>
      <c r="B29" s="45">
        <f t="shared" si="4"/>
        <v>45312</v>
      </c>
      <c r="C29" s="3">
        <f t="shared" si="0"/>
        <v>45312</v>
      </c>
      <c r="D29" s="87"/>
      <c r="E29" s="88"/>
      <c r="F29" s="82"/>
      <c r="G29" s="82"/>
      <c r="H29" s="83"/>
      <c r="I29" s="84">
        <f t="shared" si="1"/>
        <v>0</v>
      </c>
      <c r="J29" s="85">
        <f t="shared" si="2"/>
        <v>0</v>
      </c>
      <c r="K29" s="89"/>
      <c r="L29" s="88"/>
      <c r="M29" s="58"/>
      <c r="N29" s="29">
        <f t="shared" si="3"/>
        <v>0</v>
      </c>
      <c r="O29" s="61"/>
      <c r="P29" s="70"/>
    </row>
    <row r="30" spans="1:16" x14ac:dyDescent="0.15">
      <c r="A30" s="69"/>
      <c r="B30" s="45">
        <f t="shared" si="4"/>
        <v>45313</v>
      </c>
      <c r="C30" s="3">
        <f t="shared" si="0"/>
        <v>45313</v>
      </c>
      <c r="D30" s="87">
        <v>0.33333333333333331</v>
      </c>
      <c r="E30" s="88">
        <v>0.70833333333333337</v>
      </c>
      <c r="F30" s="82"/>
      <c r="G30" s="82"/>
      <c r="H30" s="83">
        <v>4.1666666666666664E-2</v>
      </c>
      <c r="I30" s="84">
        <f t="shared" si="1"/>
        <v>0.33333333333333337</v>
      </c>
      <c r="J30" s="85">
        <f t="shared" si="2"/>
        <v>0</v>
      </c>
      <c r="K30" s="89"/>
      <c r="L30" s="88"/>
      <c r="M30" s="58"/>
      <c r="N30" s="29">
        <f t="shared" si="3"/>
        <v>0.33333333333333337</v>
      </c>
      <c r="O30" s="61"/>
      <c r="P30" s="70"/>
    </row>
    <row r="31" spans="1:16" x14ac:dyDescent="0.15">
      <c r="A31" s="69"/>
      <c r="B31" s="45">
        <f t="shared" si="4"/>
        <v>45314</v>
      </c>
      <c r="C31" s="3">
        <f t="shared" si="0"/>
        <v>45314</v>
      </c>
      <c r="D31" s="87">
        <v>0.33333333333333331</v>
      </c>
      <c r="E31" s="88">
        <v>0.70833333333333337</v>
      </c>
      <c r="F31" s="82"/>
      <c r="G31" s="82"/>
      <c r="H31" s="83">
        <v>4.1666666666666664E-2</v>
      </c>
      <c r="I31" s="84">
        <f t="shared" si="1"/>
        <v>0.33333333333333337</v>
      </c>
      <c r="J31" s="85">
        <f t="shared" si="2"/>
        <v>0</v>
      </c>
      <c r="K31" s="89"/>
      <c r="L31" s="88"/>
      <c r="M31" s="58"/>
      <c r="N31" s="29">
        <f t="shared" si="3"/>
        <v>0.33333333333333337</v>
      </c>
      <c r="O31" s="61"/>
      <c r="P31" s="70"/>
    </row>
    <row r="32" spans="1:16" x14ac:dyDescent="0.15">
      <c r="A32" s="69"/>
      <c r="B32" s="45">
        <f t="shared" si="4"/>
        <v>45315</v>
      </c>
      <c r="C32" s="3">
        <f t="shared" si="0"/>
        <v>45315</v>
      </c>
      <c r="D32" s="87">
        <v>0.33333333333333331</v>
      </c>
      <c r="E32" s="88">
        <v>0.70833333333333337</v>
      </c>
      <c r="F32" s="82">
        <v>0.70833333333333337</v>
      </c>
      <c r="G32" s="82">
        <v>0.75</v>
      </c>
      <c r="H32" s="83">
        <v>4.1666666666666664E-2</v>
      </c>
      <c r="I32" s="84">
        <f t="shared" si="1"/>
        <v>0.33333333333333337</v>
      </c>
      <c r="J32" s="85">
        <f t="shared" si="2"/>
        <v>4.166666666666663E-2</v>
      </c>
      <c r="K32" s="86">
        <v>4.1666666666666664E-2</v>
      </c>
      <c r="L32" s="88"/>
      <c r="M32" s="58"/>
      <c r="N32" s="29">
        <f t="shared" si="3"/>
        <v>0.375</v>
      </c>
      <c r="O32" s="61"/>
      <c r="P32" s="70"/>
    </row>
    <row r="33" spans="1:16" x14ac:dyDescent="0.15">
      <c r="A33" s="69"/>
      <c r="B33" s="45">
        <f t="shared" si="4"/>
        <v>45316</v>
      </c>
      <c r="C33" s="3">
        <f t="shared" si="0"/>
        <v>45316</v>
      </c>
      <c r="D33" s="87">
        <v>0.33333333333333331</v>
      </c>
      <c r="E33" s="88">
        <v>0.70833333333333337</v>
      </c>
      <c r="F33" s="82"/>
      <c r="G33" s="82"/>
      <c r="H33" s="83">
        <v>4.1666666666666664E-2</v>
      </c>
      <c r="I33" s="84">
        <f t="shared" si="1"/>
        <v>0.33333333333333337</v>
      </c>
      <c r="J33" s="85">
        <f t="shared" si="2"/>
        <v>0</v>
      </c>
      <c r="K33" s="89"/>
      <c r="L33" s="88"/>
      <c r="M33" s="58"/>
      <c r="N33" s="29">
        <f t="shared" si="3"/>
        <v>0.33333333333333337</v>
      </c>
      <c r="O33" s="61"/>
      <c r="P33" s="70"/>
    </row>
    <row r="34" spans="1:16" x14ac:dyDescent="0.15">
      <c r="A34" s="69"/>
      <c r="B34" s="45">
        <f t="shared" si="4"/>
        <v>45317</v>
      </c>
      <c r="C34" s="3">
        <f t="shared" si="0"/>
        <v>45317</v>
      </c>
      <c r="D34" s="87">
        <v>0.33333333333333331</v>
      </c>
      <c r="E34" s="88">
        <v>0.70833333333333337</v>
      </c>
      <c r="F34" s="82"/>
      <c r="G34" s="82"/>
      <c r="H34" s="83">
        <v>4.1666666666666664E-2</v>
      </c>
      <c r="I34" s="84">
        <f t="shared" si="1"/>
        <v>0.33333333333333337</v>
      </c>
      <c r="J34" s="85">
        <f t="shared" si="2"/>
        <v>0</v>
      </c>
      <c r="K34" s="89"/>
      <c r="L34" s="88"/>
      <c r="M34" s="58"/>
      <c r="N34" s="29">
        <f t="shared" si="3"/>
        <v>0.33333333333333337</v>
      </c>
      <c r="O34" s="61"/>
      <c r="P34" s="70"/>
    </row>
    <row r="35" spans="1:16" x14ac:dyDescent="0.15">
      <c r="A35" s="69"/>
      <c r="B35" s="45">
        <f t="shared" si="4"/>
        <v>45318</v>
      </c>
      <c r="C35" s="3">
        <f t="shared" si="0"/>
        <v>45318</v>
      </c>
      <c r="D35" s="87"/>
      <c r="E35" s="88"/>
      <c r="F35" s="82"/>
      <c r="G35" s="82"/>
      <c r="H35" s="83"/>
      <c r="I35" s="84">
        <f t="shared" si="1"/>
        <v>0</v>
      </c>
      <c r="J35" s="85">
        <f t="shared" si="2"/>
        <v>0</v>
      </c>
      <c r="K35" s="89"/>
      <c r="L35" s="88"/>
      <c r="M35" s="58"/>
      <c r="N35" s="29">
        <f t="shared" si="3"/>
        <v>0</v>
      </c>
      <c r="O35" s="61"/>
      <c r="P35" s="70"/>
    </row>
    <row r="36" spans="1:16" x14ac:dyDescent="0.15">
      <c r="A36" s="69"/>
      <c r="B36" s="45">
        <f t="shared" si="4"/>
        <v>45319</v>
      </c>
      <c r="C36" s="3">
        <f t="shared" si="0"/>
        <v>45319</v>
      </c>
      <c r="D36" s="87"/>
      <c r="E36" s="88"/>
      <c r="F36" s="82"/>
      <c r="G36" s="82"/>
      <c r="H36" s="83"/>
      <c r="I36" s="84">
        <f t="shared" si="1"/>
        <v>0</v>
      </c>
      <c r="J36" s="85">
        <f t="shared" si="2"/>
        <v>0</v>
      </c>
      <c r="K36" s="89"/>
      <c r="L36" s="88"/>
      <c r="M36" s="58"/>
      <c r="N36" s="29">
        <f t="shared" si="3"/>
        <v>0</v>
      </c>
      <c r="O36" s="61"/>
      <c r="P36" s="70"/>
    </row>
    <row r="37" spans="1:16" x14ac:dyDescent="0.15">
      <c r="A37" s="69"/>
      <c r="B37" s="45">
        <f t="shared" si="4"/>
        <v>45320</v>
      </c>
      <c r="C37" s="3">
        <f t="shared" si="0"/>
        <v>45320</v>
      </c>
      <c r="D37" s="87">
        <v>0.33333333333333331</v>
      </c>
      <c r="E37" s="88">
        <v>0.70833333333333337</v>
      </c>
      <c r="F37" s="82"/>
      <c r="G37" s="82"/>
      <c r="H37" s="83">
        <v>4.1666666666666664E-2</v>
      </c>
      <c r="I37" s="84">
        <f t="shared" si="1"/>
        <v>0.33333333333333337</v>
      </c>
      <c r="J37" s="85">
        <f t="shared" si="2"/>
        <v>0</v>
      </c>
      <c r="K37" s="89"/>
      <c r="L37" s="88"/>
      <c r="M37" s="58"/>
      <c r="N37" s="29">
        <f t="shared" si="3"/>
        <v>0.33333333333333337</v>
      </c>
      <c r="O37" s="61"/>
      <c r="P37" s="70"/>
    </row>
    <row r="38" spans="1:16" x14ac:dyDescent="0.15">
      <c r="A38" s="69"/>
      <c r="B38" s="45">
        <f t="shared" si="4"/>
        <v>45321</v>
      </c>
      <c r="C38" s="3">
        <f t="shared" si="0"/>
        <v>45321</v>
      </c>
      <c r="D38" s="87">
        <v>0.33333333333333331</v>
      </c>
      <c r="E38" s="88">
        <v>0.70833333333333337</v>
      </c>
      <c r="F38" s="82"/>
      <c r="G38" s="82"/>
      <c r="H38" s="83">
        <v>4.1666666666666664E-2</v>
      </c>
      <c r="I38" s="84">
        <f t="shared" si="1"/>
        <v>0.33333333333333337</v>
      </c>
      <c r="J38" s="85">
        <f t="shared" si="2"/>
        <v>0</v>
      </c>
      <c r="K38" s="89"/>
      <c r="L38" s="88"/>
      <c r="M38" s="58"/>
      <c r="N38" s="29">
        <f t="shared" si="3"/>
        <v>0.33333333333333337</v>
      </c>
      <c r="O38" s="61"/>
      <c r="P38" s="70"/>
    </row>
    <row r="39" spans="1:16" ht="16.5" thickBot="1" x14ac:dyDescent="0.2">
      <c r="A39" s="69"/>
      <c r="B39" s="45">
        <f t="shared" si="4"/>
        <v>45322</v>
      </c>
      <c r="C39" s="4">
        <f t="shared" si="0"/>
        <v>45322</v>
      </c>
      <c r="D39" s="90">
        <v>0.33333333333333331</v>
      </c>
      <c r="E39" s="91">
        <v>0.70833333333333337</v>
      </c>
      <c r="F39" s="92"/>
      <c r="G39" s="92"/>
      <c r="H39" s="93">
        <v>4.1666666666666664E-2</v>
      </c>
      <c r="I39" s="94">
        <f t="shared" si="1"/>
        <v>0.33333333333333337</v>
      </c>
      <c r="J39" s="95">
        <f t="shared" si="2"/>
        <v>0</v>
      </c>
      <c r="K39" s="96"/>
      <c r="L39" s="91"/>
      <c r="M39" s="59"/>
      <c r="N39" s="34">
        <f t="shared" si="3"/>
        <v>0.33333333333333337</v>
      </c>
      <c r="O39" s="62"/>
      <c r="P39" s="70"/>
    </row>
    <row r="40" spans="1:16" s="41" customFormat="1" ht="17.25" customHeight="1" thickBot="1" x14ac:dyDescent="0.2">
      <c r="A40" s="71"/>
      <c r="B40" s="134" t="s">
        <v>10</v>
      </c>
      <c r="C40" s="135"/>
      <c r="D40" s="128">
        <f>SUM(E9:E39)-SUM(D9:D39)</f>
        <v>8.6250000000000071</v>
      </c>
      <c r="E40" s="129"/>
      <c r="F40" s="128">
        <f>SUM(G9:G39)-SUM(F9:F39)</f>
        <v>0.16666666666666652</v>
      </c>
      <c r="G40" s="129"/>
      <c r="H40" s="36">
        <f>SUM(H9:H39)</f>
        <v>0.95833333333333293</v>
      </c>
      <c r="I40" s="37">
        <f>SUM(I9:I39)</f>
        <v>7.6666666666666643</v>
      </c>
      <c r="J40" s="35">
        <f>SUM(J9:J39)</f>
        <v>0.16666666666666652</v>
      </c>
      <c r="K40" s="35">
        <f t="shared" ref="K40:M40" si="5">SUM(K9:K39)</f>
        <v>0.16666666666666666</v>
      </c>
      <c r="L40" s="38">
        <f t="shared" si="5"/>
        <v>0</v>
      </c>
      <c r="M40" s="39">
        <f t="shared" si="5"/>
        <v>0</v>
      </c>
      <c r="N40" s="36">
        <f>SUM(N9:N39)</f>
        <v>7.8333333333333313</v>
      </c>
      <c r="O40" s="40"/>
      <c r="P40" s="72"/>
    </row>
    <row r="41" spans="1:16" ht="36" customHeight="1" x14ac:dyDescent="0.15">
      <c r="A41" s="69"/>
      <c r="P41" s="70"/>
    </row>
    <row r="42" spans="1:16" ht="28.5" customHeight="1" x14ac:dyDescent="0.25">
      <c r="A42" s="69"/>
      <c r="G42" s="73" t="s">
        <v>32</v>
      </c>
      <c r="K42" s="73" t="s">
        <v>33</v>
      </c>
      <c r="P42" s="70"/>
    </row>
    <row r="43" spans="1:16" ht="24.75" customHeight="1" x14ac:dyDescent="0.15">
      <c r="A43" s="69"/>
      <c r="B43" s="109" t="s">
        <v>14</v>
      </c>
      <c r="C43" s="109"/>
      <c r="D43" s="103">
        <f>COUNT(D9:D39)</f>
        <v>23</v>
      </c>
      <c r="E43" s="103"/>
      <c r="G43" s="42" t="s">
        <v>15</v>
      </c>
      <c r="H43" s="136">
        <v>1050</v>
      </c>
      <c r="I43" s="137"/>
      <c r="K43" s="42"/>
      <c r="L43" s="65" t="s">
        <v>6</v>
      </c>
      <c r="M43" s="43" t="s">
        <v>4</v>
      </c>
      <c r="N43" s="43" t="s">
        <v>5</v>
      </c>
      <c r="P43" s="70"/>
    </row>
    <row r="44" spans="1:16" ht="24.75" customHeight="1" x14ac:dyDescent="0.15">
      <c r="A44" s="69"/>
      <c r="B44" s="109" t="s">
        <v>26</v>
      </c>
      <c r="C44" s="109"/>
      <c r="D44" s="106">
        <f>I40*24</f>
        <v>183.99999999999994</v>
      </c>
      <c r="E44" s="106"/>
      <c r="G44" s="42" t="s">
        <v>25</v>
      </c>
      <c r="H44" s="107">
        <f>H43*D44</f>
        <v>193199.99999999994</v>
      </c>
      <c r="I44" s="108"/>
      <c r="K44" s="66" t="s">
        <v>27</v>
      </c>
      <c r="L44" s="63">
        <f>K40*24</f>
        <v>4</v>
      </c>
      <c r="M44" s="63">
        <f>L40*24</f>
        <v>0</v>
      </c>
      <c r="N44" s="63">
        <f>M40*24</f>
        <v>0</v>
      </c>
      <c r="P44" s="70"/>
    </row>
    <row r="45" spans="1:16" ht="24.75" customHeight="1" x14ac:dyDescent="0.15">
      <c r="A45" s="69"/>
      <c r="C45" s="1"/>
      <c r="K45" s="42" t="s">
        <v>15</v>
      </c>
      <c r="L45" s="97">
        <v>1050</v>
      </c>
      <c r="M45" s="97"/>
      <c r="N45" s="97"/>
      <c r="P45" s="70"/>
    </row>
    <row r="46" spans="1:16" ht="24.75" customHeight="1" x14ac:dyDescent="0.15">
      <c r="A46" s="69"/>
      <c r="C46" s="1"/>
      <c r="K46" s="42" t="s">
        <v>16</v>
      </c>
      <c r="L46" s="98">
        <v>1.25</v>
      </c>
      <c r="M46" s="98"/>
      <c r="N46" s="98"/>
      <c r="P46" s="70"/>
    </row>
    <row r="47" spans="1:16" ht="24.75" customHeight="1" x14ac:dyDescent="0.15">
      <c r="A47" s="69"/>
      <c r="C47" s="1"/>
      <c r="K47" s="42" t="s">
        <v>24</v>
      </c>
      <c r="L47" s="64">
        <f>L45*L46*L44</f>
        <v>5250</v>
      </c>
      <c r="M47" s="64">
        <f>H43*M46*M44</f>
        <v>0</v>
      </c>
      <c r="N47" s="64">
        <f>H43*N46*N44</f>
        <v>0</v>
      </c>
      <c r="P47" s="70"/>
    </row>
    <row r="48" spans="1:16" x14ac:dyDescent="0.15">
      <c r="A48" s="74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7"/>
      <c r="O48" s="75"/>
      <c r="P48" s="76"/>
    </row>
  </sheetData>
  <mergeCells count="22">
    <mergeCell ref="B2:O2"/>
    <mergeCell ref="B4:C4"/>
    <mergeCell ref="B5:C5"/>
    <mergeCell ref="B7:B8"/>
    <mergeCell ref="C7:C8"/>
    <mergeCell ref="D7:E7"/>
    <mergeCell ref="F7:G7"/>
    <mergeCell ref="H7:H8"/>
    <mergeCell ref="I7:I8"/>
    <mergeCell ref="J7:J8"/>
    <mergeCell ref="K7:M7"/>
    <mergeCell ref="N7:N8"/>
    <mergeCell ref="O7:O8"/>
    <mergeCell ref="B40:C40"/>
    <mergeCell ref="D40:E40"/>
    <mergeCell ref="F40:G40"/>
    <mergeCell ref="H44:I44"/>
    <mergeCell ref="H43:I43"/>
    <mergeCell ref="B43:C43"/>
    <mergeCell ref="D43:E43"/>
    <mergeCell ref="B44:C44"/>
    <mergeCell ref="D44:E44"/>
  </mergeCells>
  <phoneticPr fontId="2"/>
  <conditionalFormatting sqref="B9:C39">
    <cfRule type="expression" dxfId="2" priority="1">
      <formula>OR(B9&lt;$D$5,B9&gt;$F$5)</formula>
    </cfRule>
  </conditionalFormatting>
  <conditionalFormatting sqref="I9:J39">
    <cfRule type="expression" dxfId="1" priority="4">
      <formula>OR(B9&lt;$D$5,B9&gt;$F$5)</formula>
    </cfRule>
  </conditionalFormatting>
  <conditionalFormatting sqref="N9:N39">
    <cfRule type="expression" dxfId="0" priority="3">
      <formula>OR(B9&lt;$D$5,B9&gt;$F$5)</formula>
    </cfRule>
  </conditionalFormatting>
  <dataValidations count="2">
    <dataValidation type="list" allowBlank="1" showInputMessage="1" showErrorMessage="1" sqref="D4" xr:uid="{F396810C-B54F-48A7-891D-A181815A26DB}">
      <formula1>"2024,2025"</formula1>
    </dataValidation>
    <dataValidation type="list" allowBlank="1" showInputMessage="1" showErrorMessage="1" sqref="F4" xr:uid="{9B792907-A259-41D5-AE45-C07332B8B85C}">
      <formula1>"1,2,3,4,5,6,7,8,9,10,11,12"</formula1>
    </dataValidation>
  </dataValidations>
  <printOptions horizontalCentered="1" verticalCentered="1"/>
  <pageMargins left="0.2" right="0.25" top="0.32" bottom="0.2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出勤簿</vt:lpstr>
      <vt:lpstr>（記入例）出勤簿</vt:lpstr>
      <vt:lpstr>'（記入例）出勤簿'!Print_Area</vt:lpstr>
      <vt:lpstr>出勤簿!Print_Area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jizokuka</dc:creator>
  <cp:lastModifiedBy>jizokuka</cp:lastModifiedBy>
  <cp:lastPrinted>2024-01-15T06:29:31Z</cp:lastPrinted>
  <dcterms:created xsi:type="dcterms:W3CDTF">2024-01-12T05:54:17Z</dcterms:created>
  <dcterms:modified xsi:type="dcterms:W3CDTF">2024-02-02T05:32:56Z</dcterms:modified>
</cp:coreProperties>
</file>